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rtine\Desktop\Business Office Webpage\"/>
    </mc:Choice>
  </mc:AlternateContent>
  <bookViews>
    <workbookView xWindow="0" yWindow="0" windowWidth="21600" windowHeight="9735"/>
  </bookViews>
  <sheets>
    <sheet name="Official Budget" sheetId="2" r:id="rId1"/>
  </sheets>
  <externalReferences>
    <externalReference r:id="rId2"/>
    <externalReference r:id="rId3"/>
  </externalReferences>
  <definedNames>
    <definedName name="_11___Instructional">#REF!</definedName>
    <definedName name="_13___Staff_Development">#REF!</definedName>
    <definedName name="_22___Instr._Resources___Media">#REF!</definedName>
    <definedName name="_23___School_Administration">#REF!</definedName>
    <definedName name="_31___Guidance___Counseling">#REF!</definedName>
    <definedName name="_32___Social_Services">#REF!</definedName>
    <definedName name="_33___Health_Services">#REF!</definedName>
    <definedName name="_34___Pupil_Transportation">#REF!</definedName>
    <definedName name="_35___Food_Service">#REF!</definedName>
    <definedName name="_36___Co_Curricular">#REF!</definedName>
    <definedName name="_53___Data_Processing">#REF!</definedName>
    <definedName name="_61___Ancillary_Services">#REF!</definedName>
    <definedName name="Airport">#REF!</definedName>
    <definedName name="Beatrice_Garza_Intermediate_School">#REF!</definedName>
    <definedName name="Budget_Year_1997_98">#REF!</definedName>
    <definedName name="BUDGET97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BUDGET97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SCHOOLS";#N/A,#N/A,FALSE,"Basic Allocation"}</definedName>
    <definedName name="Central">#REF!</definedName>
    <definedName name="Cleckler_Heald">#REF!</definedName>
    <definedName name="Cuellar">#REF!</definedName>
    <definedName name="F._D._Roosevelt">#REF!</definedName>
    <definedName name="Horton">#REF!</definedName>
    <definedName name="Louise_Black">#REF!</definedName>
    <definedName name="Margo">#REF!</definedName>
    <definedName name="Mary_Hoge_Academy">#REF!</definedName>
    <definedName name="Memorial">#REF!</definedName>
    <definedName name="North_Bridge">#REF!</definedName>
    <definedName name="Per_Student_Cost____General_Fund">#REF!</definedName>
    <definedName name="print" localSheetId="0">'[2]Per Student ADA'!$B$1:$H$39,'[2]Per Student ADA'!$A$41:$B$47,'[2]Per Student ADA'!$A$41:$I$155</definedName>
    <definedName name="print">#REF!,#REF!,#REF!</definedName>
    <definedName name="Rico">#REF!</definedName>
    <definedName name="Sam_Houston">#REF!</definedName>
    <definedName name="School">#REF!</definedName>
    <definedName name="South_Palm_Gardens">#REF!</definedName>
    <definedName name="Stephen_F._Austin_Early_Childhood_Center">#REF!</definedName>
    <definedName name="TOTAL">#REF!</definedName>
    <definedName name="Total_cost_includes__All_General_Fund_only____the_following_functions">#REF!</definedName>
    <definedName name="Weslaco_High_School">#REF!</definedName>
    <definedName name="WESLACO_INDEPENDENT_SCHOOL_DISTRICT">#REF!</definedName>
    <definedName name="wrn.budget97." localSheetId="0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  <definedName name="wrn.budget97." hidden="1">{#N/A,#N/A,FALSE,"Revenues Comparison";#N/A,#N/A,FALSE,"Graph - Revenues by Object";#N/A,#N/A,FALSE,"Graph -11 yr Revenues by Source";#N/A,#N/A,FALSE,"Expenditures by Functions";#N/A,#N/A,FALSE,"Expenditures by Object";#N/A,#N/A,FALSE,"Per Student ADA";#N/A,#N/A,FALSE,"Graph Expenditues by Function";#N/A,#N/A,FALSE,"Graph - Exp. by Func. (debt)";#N/A,#N/A,FALSE,"Graph by Func.  Proposed only";#N/A,#N/A,FALSE,"Graph by func - prop all";#N/A,#N/A,FALSE,"Graph - Tax Rate";#N/A,#N/A,FALSE,"Graph - Tax Rate";#N/A,#N/A,FALSE,"Graph - 10 yr tax rate";#N/A,#N/A,FALSE,"Graph - 11yr property values";#N/A,#N/A,FALSE,"Gifted &amp; Talented";#N/A,#N/A,FALSE,"Vocational";#N/A,#N/A,FALSE,"Special Education";#N/A,#N/A,FALSE,"State Compensatory";#N/A,#N/A,FALSE,"Bilingual Education";#N/A,#N/A,FALSE,"TITLE 1 REGULAR";#N/A,#N/A,FALSE,"TITLE 1 MIGRANT";#N/A,#N/A,FALSE,"DRUG FREE SCHOOLS";#N/A,#N/A,FALSE,"Food Service";#N/A,#N/A,FALSE,"Basic Allocation";#N/A,#N/A,FALSE,"Idea b Formula";#N/A,#N/A,FALSE,"BAND";#N/A,#N/A,FALSE,"Idea B Preschool";#N/A,#N/A,FALSE,"Vocational Ed. Basic Grant";#N/A,#N/A,FALSE,"Technology Grant";#N/A,#N/A,FALSE,"Pregnancy Ed. &amp; Parenting";#N/A,#N/A,FALSE,"Idea B Preschool (2)";#N/A,#N/A,FALSE,"Even Start";#N/A,#N/A,FALSE,"Debt Service";#N/A,#N/A,FALSE,"Capital Projects";#N/A,#N/A,FALSE,"Athletics";#N/A,#N/A,FALSE,"Math Science";#N/A,#N/A,FALSE,"Title 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C12" i="2"/>
  <c r="H12" i="2" s="1"/>
  <c r="D12" i="2"/>
  <c r="D15" i="2" s="1"/>
  <c r="D48" i="2" s="1"/>
  <c r="E12" i="2"/>
  <c r="F12" i="2"/>
  <c r="G12" i="2"/>
  <c r="C13" i="2"/>
  <c r="H13" i="2" s="1"/>
  <c r="D13" i="2"/>
  <c r="E13" i="2"/>
  <c r="E15" i="2" s="1"/>
  <c r="F13" i="2"/>
  <c r="F15" i="2" s="1"/>
  <c r="G13" i="2"/>
  <c r="G15" i="2"/>
  <c r="C17" i="2"/>
  <c r="D17" i="2"/>
  <c r="E17" i="2"/>
  <c r="F17" i="2"/>
  <c r="G17" i="2"/>
  <c r="H17" i="2"/>
  <c r="C18" i="2"/>
  <c r="C37" i="2" s="1"/>
  <c r="D18" i="2"/>
  <c r="D37" i="2" s="1"/>
  <c r="E18" i="2"/>
  <c r="F18" i="2"/>
  <c r="G18" i="2"/>
  <c r="C19" i="2"/>
  <c r="H19" i="2" s="1"/>
  <c r="D19" i="2"/>
  <c r="E19" i="2"/>
  <c r="E37" i="2" s="1"/>
  <c r="F19" i="2"/>
  <c r="F37" i="2" s="1"/>
  <c r="G19" i="2"/>
  <c r="C20" i="2"/>
  <c r="D20" i="2"/>
  <c r="E20" i="2"/>
  <c r="F20" i="2"/>
  <c r="G20" i="2"/>
  <c r="G37" i="2" s="1"/>
  <c r="H20" i="2"/>
  <c r="C21" i="2"/>
  <c r="D21" i="2"/>
  <c r="E21" i="2"/>
  <c r="F21" i="2"/>
  <c r="G21" i="2"/>
  <c r="H21" i="2"/>
  <c r="C22" i="2"/>
  <c r="D22" i="2"/>
  <c r="E22" i="2"/>
  <c r="F22" i="2"/>
  <c r="G22" i="2"/>
  <c r="C23" i="2"/>
  <c r="H23" i="2" s="1"/>
  <c r="D23" i="2"/>
  <c r="E23" i="2"/>
  <c r="F23" i="2"/>
  <c r="G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H26" i="2" s="1"/>
  <c r="D26" i="2"/>
  <c r="E26" i="2"/>
  <c r="F26" i="2"/>
  <c r="G26" i="2"/>
  <c r="C27" i="2"/>
  <c r="H27" i="2" s="1"/>
  <c r="D27" i="2"/>
  <c r="E27" i="2"/>
  <c r="F27" i="2"/>
  <c r="G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C31" i="2"/>
  <c r="H31" i="2" s="1"/>
  <c r="D31" i="2"/>
  <c r="E31" i="2"/>
  <c r="F31" i="2"/>
  <c r="G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C35" i="2"/>
  <c r="H35" i="2" s="1"/>
  <c r="D35" i="2"/>
  <c r="E35" i="2"/>
  <c r="F35" i="2"/>
  <c r="G35" i="2"/>
  <c r="C36" i="2"/>
  <c r="D36" i="2"/>
  <c r="E36" i="2"/>
  <c r="F36" i="2"/>
  <c r="G36" i="2"/>
  <c r="H36" i="2"/>
  <c r="C40" i="2"/>
  <c r="H40" i="2" s="1"/>
  <c r="D40" i="2"/>
  <c r="D43" i="2" s="1"/>
  <c r="E40" i="2"/>
  <c r="F40" i="2"/>
  <c r="G40" i="2"/>
  <c r="C41" i="2"/>
  <c r="D41" i="2"/>
  <c r="E41" i="2"/>
  <c r="E43" i="2" s="1"/>
  <c r="F41" i="2"/>
  <c r="F43" i="2" s="1"/>
  <c r="G41" i="2"/>
  <c r="G43" i="2"/>
  <c r="C51" i="2"/>
  <c r="D51" i="2"/>
  <c r="E51" i="2"/>
  <c r="F51" i="2"/>
  <c r="G51" i="2"/>
  <c r="H15" i="2" l="1"/>
  <c r="D54" i="2"/>
  <c r="H43" i="2"/>
  <c r="F48" i="2"/>
  <c r="F54" i="2" s="1"/>
  <c r="E48" i="2"/>
  <c r="E54" i="2" s="1"/>
  <c r="G48" i="2"/>
  <c r="G54" i="2" s="1"/>
  <c r="H51" i="2"/>
  <c r="H34" i="2"/>
  <c r="C43" i="2"/>
  <c r="C15" i="2"/>
  <c r="C48" i="2" s="1"/>
  <c r="C54" i="2" s="1"/>
  <c r="H30" i="2"/>
  <c r="H22" i="2"/>
  <c r="H18" i="2"/>
  <c r="H37" i="2" s="1"/>
  <c r="H41" i="2"/>
  <c r="H48" i="2" l="1"/>
  <c r="H54" i="2" s="1"/>
</calcChain>
</file>

<file path=xl/sharedStrings.xml><?xml version="1.0" encoding="utf-8"?>
<sst xmlns="http://schemas.openxmlformats.org/spreadsheetml/2006/main" count="62" uniqueCount="55">
  <si>
    <t>*Special Revenue and Capital Project Funds are for Information Purposes Only</t>
  </si>
  <si>
    <t>August 31, 2016</t>
  </si>
  <si>
    <t>Estimated Fund Balance</t>
  </si>
  <si>
    <t>0100</t>
  </si>
  <si>
    <t>September 1, 2015</t>
  </si>
  <si>
    <t xml:space="preserve">  Expenditures &amp; Other Uses</t>
  </si>
  <si>
    <t xml:space="preserve">  &amp; Other Resources Over </t>
  </si>
  <si>
    <t>Excess (Deficiency) of  Revenues</t>
  </si>
  <si>
    <t xml:space="preserve">  </t>
  </si>
  <si>
    <t>Total Other Resources &amp; Uses</t>
  </si>
  <si>
    <t>Transfers Out</t>
  </si>
  <si>
    <t>Transfers In</t>
  </si>
  <si>
    <t>OTHER RESOURCES &amp; USES</t>
  </si>
  <si>
    <t>TOTAL EXPENDITURES</t>
  </si>
  <si>
    <t>Other Intergovernmental</t>
  </si>
  <si>
    <t>Juvenile Alt. Ed.</t>
  </si>
  <si>
    <t>Facilities Acquis. &amp; Constr.</t>
  </si>
  <si>
    <t>Debt Services</t>
  </si>
  <si>
    <t>Community Services</t>
  </si>
  <si>
    <t>Data Processing Services</t>
  </si>
  <si>
    <t>Security &amp; Monitoring</t>
  </si>
  <si>
    <t>Plant Maint. &amp; Operations</t>
  </si>
  <si>
    <t>General Administration</t>
  </si>
  <si>
    <t>Cocurricular</t>
  </si>
  <si>
    <t>Food Services</t>
  </si>
  <si>
    <t>Pupil Transportation</t>
  </si>
  <si>
    <t>Health Services</t>
  </si>
  <si>
    <t>Social Work Services</t>
  </si>
  <si>
    <t>Guidance &amp; Counseling</t>
  </si>
  <si>
    <t>School Administration</t>
  </si>
  <si>
    <t>Instructional Administration</t>
  </si>
  <si>
    <t>Curriculum &amp; Staff Dev.</t>
  </si>
  <si>
    <t>Instruc. Resour. &amp; Media</t>
  </si>
  <si>
    <t>Instruction</t>
  </si>
  <si>
    <t>TOTAL REVENUES</t>
  </si>
  <si>
    <t>Federal Revenue</t>
  </si>
  <si>
    <t>State Revenue</t>
  </si>
  <si>
    <t>Local Revenue</t>
  </si>
  <si>
    <t>(State)</t>
  </si>
  <si>
    <t>(Federal)</t>
  </si>
  <si>
    <t>Totals</t>
  </si>
  <si>
    <t>Fund*</t>
  </si>
  <si>
    <t>Fund</t>
  </si>
  <si>
    <t>Memorandum</t>
  </si>
  <si>
    <t>Projects</t>
  </si>
  <si>
    <t>Service</t>
  </si>
  <si>
    <t>Revenue</t>
  </si>
  <si>
    <t>General</t>
  </si>
  <si>
    <t>Capital</t>
  </si>
  <si>
    <t>Debt</t>
  </si>
  <si>
    <t>Special</t>
  </si>
  <si>
    <t>20/30</t>
  </si>
  <si>
    <t>Budget Year 2015-2016</t>
  </si>
  <si>
    <t>Official Budget</t>
  </si>
  <si>
    <t>WESLACO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</si>
</sst>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42" fontId="2" fillId="2" borderId="0" xfId="1" applyNumberFormat="1" applyFont="1" applyFill="1"/>
    <xf numFmtId="15" fontId="2" fillId="2" borderId="0" xfId="1" quotePrefix="1" applyNumberFormat="1" applyFont="1" applyFill="1"/>
    <xf numFmtId="0" fontId="2" fillId="2" borderId="0" xfId="1" applyFont="1" applyFill="1"/>
    <xf numFmtId="0" fontId="2" fillId="2" borderId="0" xfId="1" quotePrefix="1" applyFont="1" applyFill="1"/>
    <xf numFmtId="41" fontId="1" fillId="0" borderId="0" xfId="1" applyNumberFormat="1"/>
    <xf numFmtId="41" fontId="2" fillId="0" borderId="0" xfId="1" applyNumberFormat="1" applyFont="1"/>
    <xf numFmtId="15" fontId="2" fillId="0" borderId="0" xfId="1" quotePrefix="1" applyNumberFormat="1" applyFont="1"/>
    <xf numFmtId="0" fontId="2" fillId="0" borderId="0" xfId="1" quotePrefix="1" applyFont="1"/>
    <xf numFmtId="42" fontId="2" fillId="0" borderId="0" xfId="1" applyNumberFormat="1" applyFont="1"/>
    <xf numFmtId="0" fontId="2" fillId="3" borderId="0" xfId="1" applyFont="1" applyFill="1"/>
    <xf numFmtId="0" fontId="1" fillId="3" borderId="0" xfId="1" applyFill="1"/>
    <xf numFmtId="41" fontId="1" fillId="3" borderId="0" xfId="1" applyNumberFormat="1" applyFill="1"/>
    <xf numFmtId="41" fontId="2" fillId="3" borderId="0" xfId="1" applyNumberFormat="1" applyFont="1" applyFill="1"/>
    <xf numFmtId="0" fontId="2" fillId="4" borderId="0" xfId="1" applyFont="1" applyFill="1"/>
    <xf numFmtId="0" fontId="2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42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ruiz\budget\2015%2016\081415\correct\bud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ruiz\budget\2015%2016\081415\correct\Official%20Budget%202015%20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ifference"/>
    </sheetNames>
    <sheetDataSet>
      <sheetData sheetId="0">
        <row r="11">
          <cell r="C11">
            <v>23874215</v>
          </cell>
          <cell r="D11">
            <v>0</v>
          </cell>
          <cell r="E11">
            <v>383966</v>
          </cell>
          <cell r="F11">
            <v>56814</v>
          </cell>
          <cell r="G11">
            <v>5000</v>
          </cell>
        </row>
        <row r="12">
          <cell r="C12">
            <v>126833390</v>
          </cell>
          <cell r="D12">
            <v>0</v>
          </cell>
          <cell r="E12">
            <v>0</v>
          </cell>
          <cell r="F12">
            <v>51356</v>
          </cell>
          <cell r="G12">
            <v>0</v>
          </cell>
        </row>
        <row r="13">
          <cell r="C13">
            <v>13633136</v>
          </cell>
          <cell r="D13">
            <v>16281416</v>
          </cell>
          <cell r="E13">
            <v>0</v>
          </cell>
          <cell r="F13">
            <v>0</v>
          </cell>
          <cell r="G13">
            <v>0</v>
          </cell>
        </row>
        <row r="17">
          <cell r="C17">
            <v>85128395</v>
          </cell>
          <cell r="D17">
            <v>7587454</v>
          </cell>
          <cell r="E17">
            <v>178452</v>
          </cell>
          <cell r="F17">
            <v>0</v>
          </cell>
          <cell r="G17">
            <v>0</v>
          </cell>
        </row>
        <row r="18">
          <cell r="C18">
            <v>2322192</v>
          </cell>
          <cell r="D18">
            <v>1131689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3889231</v>
          </cell>
          <cell r="D19">
            <v>2670326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2122735</v>
          </cell>
          <cell r="D20">
            <v>678152</v>
          </cell>
          <cell r="E20">
            <v>0</v>
          </cell>
          <cell r="F20">
            <v>0</v>
          </cell>
          <cell r="G20">
            <v>0</v>
          </cell>
        </row>
        <row r="21">
          <cell r="C21">
            <v>5557376</v>
          </cell>
          <cell r="D21">
            <v>68526</v>
          </cell>
          <cell r="E21">
            <v>1000</v>
          </cell>
          <cell r="F21">
            <v>0</v>
          </cell>
          <cell r="G21">
            <v>0</v>
          </cell>
        </row>
        <row r="22">
          <cell r="C22">
            <v>5345956</v>
          </cell>
          <cell r="D22">
            <v>1393988</v>
          </cell>
          <cell r="E22">
            <v>0</v>
          </cell>
          <cell r="F22">
            <v>0</v>
          </cell>
          <cell r="G22">
            <v>0</v>
          </cell>
        </row>
        <row r="23">
          <cell r="C23">
            <v>984467</v>
          </cell>
          <cell r="D23">
            <v>944019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1285632</v>
          </cell>
          <cell r="D24">
            <v>775391</v>
          </cell>
          <cell r="E24">
            <v>0</v>
          </cell>
          <cell r="F24">
            <v>0</v>
          </cell>
          <cell r="G24">
            <v>0</v>
          </cell>
        </row>
        <row r="25">
          <cell r="C25">
            <v>4311337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11762217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>
            <v>5928948</v>
          </cell>
          <cell r="D27">
            <v>0</v>
          </cell>
          <cell r="E27">
            <v>247268</v>
          </cell>
          <cell r="F27">
            <v>0</v>
          </cell>
          <cell r="G27">
            <v>0</v>
          </cell>
        </row>
        <row r="28">
          <cell r="C28">
            <v>5260578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C29">
            <v>17969185</v>
          </cell>
          <cell r="D29">
            <v>1549</v>
          </cell>
          <cell r="E29">
            <v>0</v>
          </cell>
          <cell r="F29">
            <v>0</v>
          </cell>
          <cell r="G29">
            <v>0</v>
          </cell>
        </row>
        <row r="30">
          <cell r="C30">
            <v>2155628</v>
          </cell>
          <cell r="D30">
            <v>6576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2205910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>
            <v>1028775</v>
          </cell>
          <cell r="D32">
            <v>1023746</v>
          </cell>
          <cell r="E32">
            <v>0</v>
          </cell>
          <cell r="F32">
            <v>0</v>
          </cell>
          <cell r="G32">
            <v>0</v>
          </cell>
        </row>
        <row r="33">
          <cell r="C33">
            <v>2069244</v>
          </cell>
          <cell r="D33">
            <v>0</v>
          </cell>
          <cell r="E33">
            <v>0</v>
          </cell>
          <cell r="F33">
            <v>5556713</v>
          </cell>
          <cell r="G33">
            <v>0</v>
          </cell>
        </row>
        <row r="34">
          <cell r="C34">
            <v>40000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>
            <v>220000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C36">
            <v>252935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4500000</v>
          </cell>
          <cell r="G40">
            <v>0</v>
          </cell>
        </row>
        <row r="41">
          <cell r="C41">
            <v>-4500000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51">
          <cell r="C51">
            <v>28000000</v>
          </cell>
          <cell r="D51">
            <v>0</v>
          </cell>
          <cell r="E51">
            <v>266164.03999999998</v>
          </cell>
          <cell r="F51">
            <v>1251961.5899999999</v>
          </cell>
          <cell r="G51">
            <v>4029392.5999999978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 Comp. - 1xx &amp; I &amp; S"/>
      <sheetName val="Estimated Revenues"/>
      <sheetName val="Graph - Revenues by Object"/>
      <sheetName val="Graph -10 yr Revenues by Source"/>
      <sheetName val="Expenditures by Functions"/>
      <sheetName val="Expenditures by Object"/>
      <sheetName val="Graph by object  Proposed only"/>
      <sheetName val="Graph by Func.  Proposed Only"/>
      <sheetName val="Graph - Tax Rate"/>
      <sheetName val="Graph - 10 yr tax rate"/>
      <sheetName val="Tax Collections"/>
      <sheetName val="ADA Graph"/>
      <sheetName val="Per Student ADA"/>
      <sheetName val="Campus by Category"/>
      <sheetName val="Campus by Fund"/>
      <sheetName val="Campus by Function"/>
      <sheetName val="Divider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WESLACO INDEPENDENT SCHOOL DISTRICT</v>
          </cell>
        </row>
        <row r="2">
          <cell r="B2" t="str">
            <v>Per Student Cost  - General Fund</v>
          </cell>
        </row>
        <row r="3">
          <cell r="B3" t="str">
            <v>Budget Year 2015-2016</v>
          </cell>
        </row>
        <row r="5">
          <cell r="C5" t="str">
            <v>2014-2015</v>
          </cell>
          <cell r="D5" t="str">
            <v>*Total</v>
          </cell>
          <cell r="E5" t="str">
            <v>Per Student</v>
          </cell>
          <cell r="F5" t="str">
            <v>2015-2016</v>
          </cell>
          <cell r="G5" t="str">
            <v>*Total</v>
          </cell>
          <cell r="H5" t="str">
            <v>Per Student</v>
          </cell>
        </row>
        <row r="6">
          <cell r="B6" t="str">
            <v>School</v>
          </cell>
          <cell r="C6" t="str">
            <v>Projected Enrollment</v>
          </cell>
          <cell r="D6" t="str">
            <v>Cost</v>
          </cell>
          <cell r="E6" t="str">
            <v>Cost</v>
          </cell>
          <cell r="F6" t="str">
            <v>Projected Enrollment</v>
          </cell>
          <cell r="G6" t="str">
            <v>Cost</v>
          </cell>
          <cell r="H6" t="str">
            <v>Cost</v>
          </cell>
        </row>
        <row r="7">
          <cell r="B7" t="str">
            <v>Weslaco High School</v>
          </cell>
          <cell r="C7">
            <v>2413</v>
          </cell>
          <cell r="D7">
            <v>18037375</v>
          </cell>
          <cell r="E7">
            <v>7475.0828843762947</v>
          </cell>
          <cell r="H7" t="e">
            <v>#DIV/0!</v>
          </cell>
        </row>
        <row r="8">
          <cell r="B8" t="str">
            <v xml:space="preserve">South Palm Gardens </v>
          </cell>
          <cell r="C8">
            <v>104</v>
          </cell>
          <cell r="D8">
            <v>1011837</v>
          </cell>
          <cell r="E8">
            <v>9729.2019230769238</v>
          </cell>
          <cell r="H8" t="e">
            <v>#DIV/0!</v>
          </cell>
        </row>
        <row r="9">
          <cell r="B9" t="str">
            <v>East High School</v>
          </cell>
          <cell r="C9">
            <v>2139</v>
          </cell>
          <cell r="D9">
            <v>15470032</v>
          </cell>
          <cell r="E9">
            <v>7232.3665264142119</v>
          </cell>
          <cell r="H9" t="e">
            <v>#DIV/0!</v>
          </cell>
        </row>
        <row r="10">
          <cell r="B10" t="str">
            <v>Weslaco 21st Century CTE Early College</v>
          </cell>
          <cell r="C10">
            <v>125</v>
          </cell>
          <cell r="D10">
            <v>259050</v>
          </cell>
          <cell r="E10">
            <v>0</v>
          </cell>
          <cell r="H10" t="e">
            <v>#DIV/0!</v>
          </cell>
        </row>
        <row r="11">
          <cell r="B11" t="str">
            <v>Mary Hoge Middle School</v>
          </cell>
          <cell r="C11">
            <v>990</v>
          </cell>
          <cell r="D11">
            <v>6360883</v>
          </cell>
          <cell r="E11">
            <v>6425.1343434343435</v>
          </cell>
          <cell r="H11" t="e">
            <v>#DIV/0!</v>
          </cell>
        </row>
        <row r="12">
          <cell r="B12" t="str">
            <v>Cuellar Middle School</v>
          </cell>
          <cell r="C12">
            <v>839</v>
          </cell>
          <cell r="D12">
            <v>5866120</v>
          </cell>
          <cell r="E12">
            <v>6991.7997616209777</v>
          </cell>
          <cell r="H12" t="e">
            <v>#DIV/0!</v>
          </cell>
        </row>
        <row r="13">
          <cell r="B13" t="str">
            <v>Central Middle School</v>
          </cell>
          <cell r="C13">
            <v>969</v>
          </cell>
          <cell r="D13">
            <v>6564272</v>
          </cell>
          <cell r="E13">
            <v>6774.2745098039213</v>
          </cell>
          <cell r="H13" t="e">
            <v>#DIV/0!</v>
          </cell>
        </row>
        <row r="14">
          <cell r="B14" t="str">
            <v>Beatriz Garza Middle School</v>
          </cell>
          <cell r="C14">
            <v>1119</v>
          </cell>
          <cell r="D14">
            <v>6803321</v>
          </cell>
          <cell r="E14">
            <v>6079.8221626452187</v>
          </cell>
          <cell r="H14" t="e">
            <v>#DIV/0!</v>
          </cell>
        </row>
        <row r="15">
          <cell r="B15" t="str">
            <v>Roosevelt Elementary</v>
          </cell>
          <cell r="C15">
            <v>700</v>
          </cell>
          <cell r="D15">
            <v>4359805</v>
          </cell>
          <cell r="E15">
            <v>6228.2928571428574</v>
          </cell>
          <cell r="H15" t="e">
            <v>#DIV/0!</v>
          </cell>
        </row>
        <row r="16">
          <cell r="B16" t="str">
            <v>Sam Houston Elementary</v>
          </cell>
          <cell r="C16">
            <v>739</v>
          </cell>
          <cell r="D16">
            <v>4437913</v>
          </cell>
          <cell r="E16">
            <v>6005.2949932340998</v>
          </cell>
          <cell r="H16" t="e">
            <v>#DIV/0!</v>
          </cell>
        </row>
        <row r="17">
          <cell r="B17" t="str">
            <v>Silva Elementary</v>
          </cell>
          <cell r="C17">
            <v>846</v>
          </cell>
          <cell r="D17">
            <v>5311490</v>
          </cell>
          <cell r="E17">
            <v>6278.3569739952718</v>
          </cell>
          <cell r="H17" t="e">
            <v>#DIV/0!</v>
          </cell>
        </row>
        <row r="18">
          <cell r="B18" t="str">
            <v>Gonzalez Elementary</v>
          </cell>
          <cell r="C18">
            <v>863</v>
          </cell>
          <cell r="D18">
            <v>5313795</v>
          </cell>
          <cell r="E18">
            <v>6157.352259559676</v>
          </cell>
          <cell r="H18" t="e">
            <v>#DIV/0!</v>
          </cell>
        </row>
        <row r="19">
          <cell r="B19" t="str">
            <v>Margo Elementary</v>
          </cell>
          <cell r="C19">
            <v>1119</v>
          </cell>
          <cell r="D19">
            <v>7070964</v>
          </cell>
          <cell r="E19">
            <v>6319.0026809651472</v>
          </cell>
          <cell r="H19" t="e">
            <v>#DIV/0!</v>
          </cell>
        </row>
        <row r="20">
          <cell r="B20" t="str">
            <v>Airport Elementary</v>
          </cell>
          <cell r="C20">
            <v>731</v>
          </cell>
          <cell r="D20">
            <v>5165653</v>
          </cell>
          <cell r="E20">
            <v>7066.5567715458274</v>
          </cell>
          <cell r="H20" t="e">
            <v>#DIV/0!</v>
          </cell>
        </row>
        <row r="21">
          <cell r="B21" t="str">
            <v>Memorial Elementary</v>
          </cell>
          <cell r="C21">
            <v>933</v>
          </cell>
          <cell r="D21">
            <v>5638682</v>
          </cell>
          <cell r="E21">
            <v>6043.6034297963561</v>
          </cell>
          <cell r="H21" t="e">
            <v>#DIV/0!</v>
          </cell>
        </row>
        <row r="22">
          <cell r="B22" t="str">
            <v>North Bridge Elementary</v>
          </cell>
          <cell r="C22">
            <v>890</v>
          </cell>
          <cell r="D22">
            <v>5321236</v>
          </cell>
          <cell r="E22">
            <v>5978.9168539325847</v>
          </cell>
          <cell r="H22" t="e">
            <v>#DIV/0!</v>
          </cell>
        </row>
        <row r="23">
          <cell r="B23" t="str">
            <v>Rico Elementary</v>
          </cell>
          <cell r="C23">
            <v>942</v>
          </cell>
          <cell r="D23">
            <v>5244740</v>
          </cell>
          <cell r="E23">
            <v>5567.6645435244163</v>
          </cell>
          <cell r="H23" t="e">
            <v>#DIV/0!</v>
          </cell>
        </row>
        <row r="24">
          <cell r="B24" t="str">
            <v>Cleckler-Heald Elementary</v>
          </cell>
          <cell r="C24">
            <v>919</v>
          </cell>
          <cell r="D24">
            <v>5445741</v>
          </cell>
          <cell r="E24">
            <v>5925.7247007616979</v>
          </cell>
          <cell r="H24" t="e">
            <v>#DIV/0!</v>
          </cell>
        </row>
        <row r="25">
          <cell r="B25" t="str">
            <v>Ybarra Elementary</v>
          </cell>
          <cell r="C25">
            <v>642</v>
          </cell>
          <cell r="D25">
            <v>3944632</v>
          </cell>
          <cell r="E25">
            <v>6144.2866043613703</v>
          </cell>
          <cell r="H25" t="e">
            <v>#DIV/0!</v>
          </cell>
        </row>
        <row r="26">
          <cell r="B26" t="str">
            <v>TOTAL</v>
          </cell>
          <cell r="C26">
            <v>18022</v>
          </cell>
          <cell r="D26">
            <v>117627541</v>
          </cell>
          <cell r="E26">
            <v>6526.8860836755075</v>
          </cell>
          <cell r="F26">
            <v>0</v>
          </cell>
          <cell r="G26">
            <v>0</v>
          </cell>
          <cell r="H26" t="e">
            <v>#DIV/0!</v>
          </cell>
        </row>
        <row r="27">
          <cell r="C27" t="str">
            <v xml:space="preserve"> </v>
          </cell>
        </row>
        <row r="28">
          <cell r="B28" t="str">
            <v>*Total cost includes  All General Fund only  &amp; the following functions:</v>
          </cell>
        </row>
        <row r="29">
          <cell r="B29" t="str">
            <v>11   Instructional</v>
          </cell>
          <cell r="C29" t="str">
            <v xml:space="preserve"> </v>
          </cell>
        </row>
        <row r="30">
          <cell r="B30" t="str">
            <v>12   Instr. Resources &amp; Media</v>
          </cell>
          <cell r="C30" t="str">
            <v xml:space="preserve"> </v>
          </cell>
          <cell r="D30" t="str">
            <v>51  Plant Maint. &amp; Operations</v>
          </cell>
        </row>
        <row r="31">
          <cell r="B31" t="str">
            <v>13   Staff Development</v>
          </cell>
          <cell r="C31" t="str">
            <v xml:space="preserve"> </v>
          </cell>
          <cell r="D31" t="str">
            <v xml:space="preserve"> 52  Security</v>
          </cell>
        </row>
        <row r="32">
          <cell r="B32" t="str">
            <v>23   School Administration</v>
          </cell>
          <cell r="C32" t="str">
            <v xml:space="preserve"> </v>
          </cell>
          <cell r="D32" t="str">
            <v xml:space="preserve"> 53   Data Processing</v>
          </cell>
        </row>
        <row r="33">
          <cell r="B33" t="str">
            <v>31   Guidance &amp; Counseling</v>
          </cell>
          <cell r="C33" t="str">
            <v xml:space="preserve">  </v>
          </cell>
          <cell r="D33" t="str">
            <v xml:space="preserve"> 61   Ancillary Services</v>
          </cell>
        </row>
        <row r="34">
          <cell r="B34" t="str">
            <v>32   Social Services</v>
          </cell>
          <cell r="C34" t="str">
            <v xml:space="preserve"> </v>
          </cell>
        </row>
        <row r="35">
          <cell r="B35" t="str">
            <v>33   Health Services</v>
          </cell>
        </row>
        <row r="36">
          <cell r="B36" t="str">
            <v>34   Pupil Transportation</v>
          </cell>
        </row>
        <row r="37">
          <cell r="B37" t="str">
            <v>35   Food Service</v>
          </cell>
        </row>
        <row r="38">
          <cell r="B38" t="str">
            <v>36   Co-Curricular</v>
          </cell>
        </row>
        <row r="42">
          <cell r="A42" t="str">
            <v>Weslaco Independent School District</v>
          </cell>
        </row>
        <row r="43">
          <cell r="A43" t="str">
            <v>Per Student Cost</v>
          </cell>
        </row>
        <row r="44">
          <cell r="A44" t="str">
            <v xml:space="preserve">General Fund </v>
          </cell>
        </row>
        <row r="45">
          <cell r="A45" t="str">
            <v>All High Schools</v>
          </cell>
        </row>
        <row r="46">
          <cell r="A46" t="str">
            <v>School Years 2014-2015 - 2015-2016</v>
          </cell>
        </row>
        <row r="79">
          <cell r="A79" t="str">
            <v>Weslaco Independent School District</v>
          </cell>
        </row>
        <row r="80">
          <cell r="A80" t="str">
            <v>Per Student Cost</v>
          </cell>
        </row>
        <row r="81">
          <cell r="A81" t="str">
            <v xml:space="preserve">General Fund </v>
          </cell>
        </row>
        <row r="82">
          <cell r="A82" t="str">
            <v>All Middle Schools</v>
          </cell>
        </row>
        <row r="83">
          <cell r="A83" t="str">
            <v>School Years 2014-2015 - 2015-2016</v>
          </cell>
        </row>
        <row r="119">
          <cell r="A119" t="str">
            <v>Weslaco Independent School District</v>
          </cell>
        </row>
        <row r="120">
          <cell r="A120" t="str">
            <v>Per Student Cost</v>
          </cell>
        </row>
        <row r="121">
          <cell r="A121" t="str">
            <v xml:space="preserve">General Fund </v>
          </cell>
        </row>
        <row r="122">
          <cell r="A122" t="str">
            <v>All Elementaries</v>
          </cell>
        </row>
        <row r="123">
          <cell r="A123" t="str">
            <v>School Years 2014-2015 - 2015-2016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view="pageBreakPreview" zoomScale="120" zoomScaleNormal="140" zoomScaleSheetLayoutView="120" workbookViewId="0">
      <selection activeCell="H17" sqref="H17:H36"/>
    </sheetView>
  </sheetViews>
  <sheetFormatPr defaultRowHeight="12.75" x14ac:dyDescent="0.2"/>
  <cols>
    <col min="1" max="1" width="4.42578125" style="1" customWidth="1"/>
    <col min="2" max="2" width="19.42578125" style="1" bestFit="1" customWidth="1"/>
    <col min="3" max="3" width="13.28515625" style="1" bestFit="1" customWidth="1"/>
    <col min="4" max="4" width="12.140625" style="1" bestFit="1" customWidth="1"/>
    <col min="5" max="5" width="10.5703125" style="1" bestFit="1" customWidth="1"/>
    <col min="6" max="6" width="11.140625" style="1" bestFit="1" customWidth="1"/>
    <col min="7" max="7" width="11.5703125" style="1" bestFit="1" customWidth="1"/>
    <col min="8" max="8" width="13.28515625" style="1" bestFit="1" customWidth="1"/>
    <col min="9" max="9" width="12.85546875" style="1" customWidth="1"/>
    <col min="10" max="16384" width="9.140625" style="1"/>
  </cols>
  <sheetData>
    <row r="1" spans="1:9" x14ac:dyDescent="0.2">
      <c r="A1" s="26" t="s">
        <v>54</v>
      </c>
      <c r="B1" s="26"/>
      <c r="C1" s="26"/>
      <c r="D1" s="26"/>
      <c r="E1" s="26"/>
      <c r="F1" s="26"/>
      <c r="G1" s="26"/>
      <c r="H1" s="26"/>
    </row>
    <row r="2" spans="1:9" x14ac:dyDescent="0.2">
      <c r="A2" s="25" t="s">
        <v>53</v>
      </c>
      <c r="B2" s="25"/>
      <c r="C2" s="25"/>
      <c r="D2" s="25"/>
      <c r="E2" s="25"/>
      <c r="F2" s="25"/>
      <c r="G2" s="25"/>
      <c r="H2" s="25"/>
    </row>
    <row r="3" spans="1:9" x14ac:dyDescent="0.2">
      <c r="A3" s="25" t="s">
        <v>52</v>
      </c>
      <c r="B3" s="25"/>
      <c r="C3" s="25"/>
      <c r="D3" s="25"/>
      <c r="E3" s="25"/>
      <c r="F3" s="25"/>
      <c r="G3" s="25"/>
      <c r="H3" s="25"/>
    </row>
    <row r="4" spans="1:9" x14ac:dyDescent="0.2">
      <c r="A4" s="2"/>
      <c r="B4" s="2"/>
      <c r="C4" s="2"/>
      <c r="D4" s="2"/>
      <c r="E4" s="2"/>
      <c r="F4" s="2"/>
      <c r="G4" s="2"/>
    </row>
    <row r="5" spans="1:9" x14ac:dyDescent="0.2">
      <c r="A5" s="2"/>
      <c r="B5" s="2"/>
      <c r="C5" s="24">
        <v>10</v>
      </c>
      <c r="D5" s="24" t="s">
        <v>51</v>
      </c>
      <c r="E5" s="24">
        <v>40</v>
      </c>
      <c r="F5" s="24">
        <v>50</v>
      </c>
      <c r="G5" s="24">
        <v>60</v>
      </c>
      <c r="H5" s="23"/>
    </row>
    <row r="6" spans="1:9" x14ac:dyDescent="0.2">
      <c r="A6" s="2"/>
      <c r="B6" s="2"/>
      <c r="C6" s="24"/>
      <c r="D6" s="24" t="s">
        <v>50</v>
      </c>
      <c r="E6" s="24" t="s">
        <v>50</v>
      </c>
      <c r="F6" s="24" t="s">
        <v>49</v>
      </c>
      <c r="G6" s="24" t="s">
        <v>48</v>
      </c>
      <c r="H6" s="23"/>
    </row>
    <row r="7" spans="1:9" x14ac:dyDescent="0.2">
      <c r="A7" s="2"/>
      <c r="B7" s="2"/>
      <c r="C7" s="24" t="s">
        <v>47</v>
      </c>
      <c r="D7" s="24" t="s">
        <v>46</v>
      </c>
      <c r="E7" s="24" t="s">
        <v>46</v>
      </c>
      <c r="F7" s="24" t="s">
        <v>45</v>
      </c>
      <c r="G7" s="24" t="s">
        <v>44</v>
      </c>
      <c r="H7" s="24" t="s">
        <v>43</v>
      </c>
    </row>
    <row r="8" spans="1:9" x14ac:dyDescent="0.2">
      <c r="A8" s="2"/>
      <c r="B8" s="2"/>
      <c r="C8" s="24" t="s">
        <v>42</v>
      </c>
      <c r="D8" s="24" t="s">
        <v>41</v>
      </c>
      <c r="E8" s="24" t="s">
        <v>41</v>
      </c>
      <c r="F8" s="24" t="s">
        <v>42</v>
      </c>
      <c r="G8" s="24" t="s">
        <v>41</v>
      </c>
      <c r="H8" s="24" t="s">
        <v>40</v>
      </c>
    </row>
    <row r="9" spans="1:9" x14ac:dyDescent="0.2">
      <c r="A9" s="2"/>
      <c r="B9" s="2"/>
      <c r="C9" s="23"/>
      <c r="D9" s="24" t="s">
        <v>39</v>
      </c>
      <c r="E9" s="24" t="s">
        <v>38</v>
      </c>
      <c r="F9" s="23"/>
      <c r="G9" s="23"/>
      <c r="H9" s="23"/>
    </row>
    <row r="10" spans="1:9" x14ac:dyDescent="0.2">
      <c r="A10" s="2"/>
      <c r="B10" s="2"/>
      <c r="C10" s="2"/>
      <c r="D10" s="22"/>
      <c r="E10" s="22"/>
      <c r="F10" s="2"/>
      <c r="G10" s="2"/>
    </row>
    <row r="11" spans="1:9" x14ac:dyDescent="0.2">
      <c r="A11" s="2">
        <v>5700</v>
      </c>
      <c r="B11" s="2" t="s">
        <v>37</v>
      </c>
      <c r="C11" s="12">
        <f>+[1]Sheet1!C11</f>
        <v>23874215</v>
      </c>
      <c r="D11" s="12">
        <f>+[1]Sheet1!D11</f>
        <v>0</v>
      </c>
      <c r="E11" s="12">
        <f>+[1]Sheet1!E11</f>
        <v>383966</v>
      </c>
      <c r="F11" s="12">
        <f>+[1]Sheet1!F11</f>
        <v>56814</v>
      </c>
      <c r="G11" s="12">
        <f>+[1]Sheet1!G11</f>
        <v>5000</v>
      </c>
      <c r="H11" s="21">
        <f>SUM(C11:G11)</f>
        <v>24319995</v>
      </c>
    </row>
    <row r="12" spans="1:9" x14ac:dyDescent="0.2">
      <c r="A12" s="2">
        <v>5800</v>
      </c>
      <c r="B12" s="2" t="s">
        <v>36</v>
      </c>
      <c r="C12" s="9">
        <f>+[1]Sheet1!C12</f>
        <v>126833390</v>
      </c>
      <c r="D12" s="9">
        <f>+[1]Sheet1!D12</f>
        <v>0</v>
      </c>
      <c r="E12" s="9">
        <f>+[1]Sheet1!E12</f>
        <v>0</v>
      </c>
      <c r="F12" s="9">
        <f>+[1]Sheet1!F12</f>
        <v>51356</v>
      </c>
      <c r="G12" s="9">
        <f>+[1]Sheet1!G12</f>
        <v>0</v>
      </c>
      <c r="H12" s="8">
        <f>SUM(C12:G12)</f>
        <v>126884746</v>
      </c>
    </row>
    <row r="13" spans="1:9" x14ac:dyDescent="0.2">
      <c r="A13" s="2">
        <v>5900</v>
      </c>
      <c r="B13" s="2" t="s">
        <v>35</v>
      </c>
      <c r="C13" s="9">
        <f>+[1]Sheet1!C13</f>
        <v>13633136</v>
      </c>
      <c r="D13" s="9">
        <f>+[1]Sheet1!D13</f>
        <v>16281416</v>
      </c>
      <c r="E13" s="9">
        <f>+[1]Sheet1!E13</f>
        <v>0</v>
      </c>
      <c r="F13" s="9">
        <f>+[1]Sheet1!F13</f>
        <v>0</v>
      </c>
      <c r="G13" s="9">
        <f>+[1]Sheet1!G13</f>
        <v>0</v>
      </c>
      <c r="H13" s="8">
        <f>SUM(C13:G13)</f>
        <v>29914552</v>
      </c>
    </row>
    <row r="14" spans="1:9" x14ac:dyDescent="0.2">
      <c r="A14" s="2"/>
      <c r="B14" s="2"/>
      <c r="C14" s="9"/>
      <c r="D14" s="9"/>
      <c r="E14" s="9"/>
      <c r="F14" s="9"/>
      <c r="G14" s="9"/>
      <c r="H14" s="8"/>
    </row>
    <row r="15" spans="1:9" x14ac:dyDescent="0.2">
      <c r="A15" s="6" t="s">
        <v>34</v>
      </c>
      <c r="B15" s="6"/>
      <c r="C15" s="4">
        <f>SUM(C11:C14)</f>
        <v>164340741</v>
      </c>
      <c r="D15" s="4">
        <f>SUM(D11:D14)</f>
        <v>16281416</v>
      </c>
      <c r="E15" s="4">
        <f>SUM(E11:E14)</f>
        <v>383966</v>
      </c>
      <c r="F15" s="4">
        <f>SUM(F11:F14)</f>
        <v>108170</v>
      </c>
      <c r="G15" s="4">
        <f>SUM(G11:G14)</f>
        <v>5000</v>
      </c>
      <c r="H15" s="4">
        <f>SUM(H11:H14)</f>
        <v>181119293</v>
      </c>
      <c r="I15" s="8"/>
    </row>
    <row r="16" spans="1:9" x14ac:dyDescent="0.2">
      <c r="A16" s="2"/>
      <c r="B16" s="2"/>
      <c r="C16" s="2"/>
      <c r="D16" s="2"/>
      <c r="E16" s="2"/>
      <c r="F16" s="2"/>
      <c r="G16" s="2"/>
    </row>
    <row r="17" spans="1:8" x14ac:dyDescent="0.2">
      <c r="A17" s="20">
        <v>11</v>
      </c>
      <c r="B17" s="2" t="s">
        <v>33</v>
      </c>
      <c r="C17" s="12">
        <f>+[1]Sheet1!C17</f>
        <v>85128395</v>
      </c>
      <c r="D17" s="12">
        <f>+[1]Sheet1!D17</f>
        <v>7587454</v>
      </c>
      <c r="E17" s="12">
        <f>+[1]Sheet1!E17</f>
        <v>178452</v>
      </c>
      <c r="F17" s="12">
        <f>+[1]Sheet1!F17</f>
        <v>0</v>
      </c>
      <c r="G17" s="12">
        <f>+[1]Sheet1!G17</f>
        <v>0</v>
      </c>
      <c r="H17" s="12">
        <f>+C17+D17+E17+F17+G17</f>
        <v>92894301</v>
      </c>
    </row>
    <row r="18" spans="1:8" x14ac:dyDescent="0.2">
      <c r="A18" s="20">
        <v>12</v>
      </c>
      <c r="B18" s="2" t="s">
        <v>32</v>
      </c>
      <c r="C18" s="9">
        <f>+[1]Sheet1!C18</f>
        <v>2322192</v>
      </c>
      <c r="D18" s="9">
        <f>+[1]Sheet1!D18</f>
        <v>1131689</v>
      </c>
      <c r="E18" s="9">
        <f>+[1]Sheet1!E18</f>
        <v>0</v>
      </c>
      <c r="F18" s="9">
        <f>+[1]Sheet1!F18</f>
        <v>0</v>
      </c>
      <c r="G18" s="9">
        <f>+[1]Sheet1!G18</f>
        <v>0</v>
      </c>
      <c r="H18" s="9">
        <f>+C18+D18+E18+F18+G18</f>
        <v>3453881</v>
      </c>
    </row>
    <row r="19" spans="1:8" x14ac:dyDescent="0.2">
      <c r="A19" s="20">
        <v>13</v>
      </c>
      <c r="B19" s="2" t="s">
        <v>31</v>
      </c>
      <c r="C19" s="9">
        <f>+[1]Sheet1!C19</f>
        <v>3889231</v>
      </c>
      <c r="D19" s="9">
        <f>+[1]Sheet1!D19</f>
        <v>2670326</v>
      </c>
      <c r="E19" s="9">
        <f>+[1]Sheet1!E19</f>
        <v>0</v>
      </c>
      <c r="F19" s="9">
        <f>+[1]Sheet1!F19</f>
        <v>0</v>
      </c>
      <c r="G19" s="9">
        <f>+[1]Sheet1!G19</f>
        <v>0</v>
      </c>
      <c r="H19" s="9">
        <f>+C19+D19+E19+F19+G19</f>
        <v>6559557</v>
      </c>
    </row>
    <row r="20" spans="1:8" x14ac:dyDescent="0.2">
      <c r="A20" s="20">
        <v>21</v>
      </c>
      <c r="B20" s="2" t="s">
        <v>30</v>
      </c>
      <c r="C20" s="9">
        <f>+[1]Sheet1!C20</f>
        <v>2122735</v>
      </c>
      <c r="D20" s="9">
        <f>+[1]Sheet1!D20</f>
        <v>678152</v>
      </c>
      <c r="E20" s="9">
        <f>+[1]Sheet1!E20</f>
        <v>0</v>
      </c>
      <c r="F20" s="9">
        <f>+[1]Sheet1!F20</f>
        <v>0</v>
      </c>
      <c r="G20" s="9">
        <f>+[1]Sheet1!G20</f>
        <v>0</v>
      </c>
      <c r="H20" s="9">
        <f>+C20+D20+E20+F20+G20</f>
        <v>2800887</v>
      </c>
    </row>
    <row r="21" spans="1:8" x14ac:dyDescent="0.2">
      <c r="A21" s="20">
        <v>23</v>
      </c>
      <c r="B21" s="2" t="s">
        <v>29</v>
      </c>
      <c r="C21" s="9">
        <f>+[1]Sheet1!C21</f>
        <v>5557376</v>
      </c>
      <c r="D21" s="9">
        <f>+[1]Sheet1!D21</f>
        <v>68526</v>
      </c>
      <c r="E21" s="9">
        <f>+[1]Sheet1!E21</f>
        <v>1000</v>
      </c>
      <c r="F21" s="9">
        <f>+[1]Sheet1!F21</f>
        <v>0</v>
      </c>
      <c r="G21" s="9">
        <f>+[1]Sheet1!G21</f>
        <v>0</v>
      </c>
      <c r="H21" s="9">
        <f>+C21+D21+E21+F21+G21</f>
        <v>5626902</v>
      </c>
    </row>
    <row r="22" spans="1:8" x14ac:dyDescent="0.2">
      <c r="A22" s="20">
        <v>31</v>
      </c>
      <c r="B22" s="19" t="s">
        <v>28</v>
      </c>
      <c r="C22" s="9">
        <f>+[1]Sheet1!C22</f>
        <v>5345956</v>
      </c>
      <c r="D22" s="9">
        <f>+[1]Sheet1!D22</f>
        <v>1393988</v>
      </c>
      <c r="E22" s="9">
        <f>+[1]Sheet1!E22</f>
        <v>0</v>
      </c>
      <c r="F22" s="9">
        <f>+[1]Sheet1!F22</f>
        <v>0</v>
      </c>
      <c r="G22" s="9">
        <f>+[1]Sheet1!G22</f>
        <v>0</v>
      </c>
      <c r="H22" s="9">
        <f>+C22+D22+E22+F22+G22</f>
        <v>6739944</v>
      </c>
    </row>
    <row r="23" spans="1:8" x14ac:dyDescent="0.2">
      <c r="A23" s="20">
        <v>32</v>
      </c>
      <c r="B23" s="19" t="s">
        <v>27</v>
      </c>
      <c r="C23" s="9">
        <f>+[1]Sheet1!C23</f>
        <v>984467</v>
      </c>
      <c r="D23" s="9">
        <f>+[1]Sheet1!D23</f>
        <v>944019</v>
      </c>
      <c r="E23" s="9">
        <f>+[1]Sheet1!E23</f>
        <v>0</v>
      </c>
      <c r="F23" s="9">
        <f>+[1]Sheet1!F23</f>
        <v>0</v>
      </c>
      <c r="G23" s="9">
        <f>+[1]Sheet1!G23</f>
        <v>0</v>
      </c>
      <c r="H23" s="9">
        <f>+C23+D23+E23+F23+G23</f>
        <v>1928486</v>
      </c>
    </row>
    <row r="24" spans="1:8" x14ac:dyDescent="0.2">
      <c r="A24" s="20">
        <v>33</v>
      </c>
      <c r="B24" s="19" t="s">
        <v>26</v>
      </c>
      <c r="C24" s="9">
        <f>+[1]Sheet1!C24</f>
        <v>1285632</v>
      </c>
      <c r="D24" s="9">
        <f>+[1]Sheet1!D24</f>
        <v>775391</v>
      </c>
      <c r="E24" s="9">
        <f>+[1]Sheet1!E24</f>
        <v>0</v>
      </c>
      <c r="F24" s="9">
        <f>+[1]Sheet1!F24</f>
        <v>0</v>
      </c>
      <c r="G24" s="9">
        <f>+[1]Sheet1!G24</f>
        <v>0</v>
      </c>
      <c r="H24" s="9">
        <f>+C24+D24+E24+F24+G24</f>
        <v>2061023</v>
      </c>
    </row>
    <row r="25" spans="1:8" x14ac:dyDescent="0.2">
      <c r="A25" s="20">
        <v>34</v>
      </c>
      <c r="B25" s="19" t="s">
        <v>25</v>
      </c>
      <c r="C25" s="9">
        <f>+[1]Sheet1!C25</f>
        <v>4311337</v>
      </c>
      <c r="D25" s="9">
        <f>+[1]Sheet1!D25</f>
        <v>0</v>
      </c>
      <c r="E25" s="9">
        <f>+[1]Sheet1!E25</f>
        <v>0</v>
      </c>
      <c r="F25" s="9">
        <f>+[1]Sheet1!F25</f>
        <v>0</v>
      </c>
      <c r="G25" s="9">
        <f>+[1]Sheet1!G25</f>
        <v>0</v>
      </c>
      <c r="H25" s="9">
        <f>+C25+D25+E25+F25+G25</f>
        <v>4311337</v>
      </c>
    </row>
    <row r="26" spans="1:8" x14ac:dyDescent="0.2">
      <c r="A26" s="20">
        <v>35</v>
      </c>
      <c r="B26" s="19" t="s">
        <v>24</v>
      </c>
      <c r="C26" s="9">
        <f>+[1]Sheet1!C26</f>
        <v>11762217</v>
      </c>
      <c r="D26" s="9">
        <f>+[1]Sheet1!D26</f>
        <v>0</v>
      </c>
      <c r="E26" s="9">
        <f>+[1]Sheet1!E26</f>
        <v>0</v>
      </c>
      <c r="F26" s="9">
        <f>+[1]Sheet1!F26</f>
        <v>0</v>
      </c>
      <c r="G26" s="9">
        <f>+[1]Sheet1!G26</f>
        <v>0</v>
      </c>
      <c r="H26" s="9">
        <f>+C26+D26+E26+F26+G26</f>
        <v>11762217</v>
      </c>
    </row>
    <row r="27" spans="1:8" x14ac:dyDescent="0.2">
      <c r="A27" s="20">
        <v>36</v>
      </c>
      <c r="B27" s="19" t="s">
        <v>23</v>
      </c>
      <c r="C27" s="9">
        <f>+[1]Sheet1!C27</f>
        <v>5928948</v>
      </c>
      <c r="D27" s="9">
        <f>+[1]Sheet1!D27</f>
        <v>0</v>
      </c>
      <c r="E27" s="9">
        <f>+[1]Sheet1!E27</f>
        <v>247268</v>
      </c>
      <c r="F27" s="9">
        <f>+[1]Sheet1!F27</f>
        <v>0</v>
      </c>
      <c r="G27" s="9">
        <f>+[1]Sheet1!G27</f>
        <v>0</v>
      </c>
      <c r="H27" s="9">
        <f>+C27+D27+E27+F27+G27</f>
        <v>6176216</v>
      </c>
    </row>
    <row r="28" spans="1:8" x14ac:dyDescent="0.2">
      <c r="A28" s="20">
        <v>41</v>
      </c>
      <c r="B28" s="19" t="s">
        <v>22</v>
      </c>
      <c r="C28" s="9">
        <f>+[1]Sheet1!C28</f>
        <v>5260578</v>
      </c>
      <c r="D28" s="9">
        <f>+[1]Sheet1!D28</f>
        <v>0</v>
      </c>
      <c r="E28" s="9">
        <f>+[1]Sheet1!E28</f>
        <v>0</v>
      </c>
      <c r="F28" s="9">
        <f>+[1]Sheet1!F28</f>
        <v>0</v>
      </c>
      <c r="G28" s="9">
        <f>+[1]Sheet1!G28</f>
        <v>0</v>
      </c>
      <c r="H28" s="9">
        <f>+C28+D28+E28+F28+G28</f>
        <v>5260578</v>
      </c>
    </row>
    <row r="29" spans="1:8" x14ac:dyDescent="0.2">
      <c r="A29" s="20">
        <v>51</v>
      </c>
      <c r="B29" s="19" t="s">
        <v>21</v>
      </c>
      <c r="C29" s="9">
        <f>+[1]Sheet1!C29</f>
        <v>17969185</v>
      </c>
      <c r="D29" s="9">
        <f>+[1]Sheet1!D29</f>
        <v>1549</v>
      </c>
      <c r="E29" s="9">
        <f>+[1]Sheet1!E29</f>
        <v>0</v>
      </c>
      <c r="F29" s="9">
        <f>+[1]Sheet1!F29</f>
        <v>0</v>
      </c>
      <c r="G29" s="9">
        <f>+[1]Sheet1!G29</f>
        <v>0</v>
      </c>
      <c r="H29" s="9">
        <f>+C29+D29+E29+F29+G29</f>
        <v>17970734</v>
      </c>
    </row>
    <row r="30" spans="1:8" x14ac:dyDescent="0.2">
      <c r="A30" s="20">
        <v>52</v>
      </c>
      <c r="B30" s="19" t="s">
        <v>20</v>
      </c>
      <c r="C30" s="9">
        <f>+[1]Sheet1!C30</f>
        <v>2155628</v>
      </c>
      <c r="D30" s="9">
        <f>+[1]Sheet1!D30</f>
        <v>6576</v>
      </c>
      <c r="E30" s="9">
        <f>+[1]Sheet1!E30</f>
        <v>0</v>
      </c>
      <c r="F30" s="9">
        <f>+[1]Sheet1!F30</f>
        <v>0</v>
      </c>
      <c r="G30" s="9">
        <f>+[1]Sheet1!G30</f>
        <v>0</v>
      </c>
      <c r="H30" s="9">
        <f>+C30+D30+E30+F30+G30</f>
        <v>2162204</v>
      </c>
    </row>
    <row r="31" spans="1:8" x14ac:dyDescent="0.2">
      <c r="A31" s="20">
        <v>53</v>
      </c>
      <c r="B31" s="19" t="s">
        <v>19</v>
      </c>
      <c r="C31" s="9">
        <f>+[1]Sheet1!C31</f>
        <v>2205910</v>
      </c>
      <c r="D31" s="9">
        <f>+[1]Sheet1!D31</f>
        <v>0</v>
      </c>
      <c r="E31" s="9">
        <f>+[1]Sheet1!E31</f>
        <v>0</v>
      </c>
      <c r="F31" s="9">
        <f>+[1]Sheet1!F31</f>
        <v>0</v>
      </c>
      <c r="G31" s="9">
        <f>+[1]Sheet1!G31</f>
        <v>0</v>
      </c>
      <c r="H31" s="9">
        <f>+C31+D31+E31+F31+G31</f>
        <v>2205910</v>
      </c>
    </row>
    <row r="32" spans="1:8" x14ac:dyDescent="0.2">
      <c r="A32" s="20">
        <v>61</v>
      </c>
      <c r="B32" s="19" t="s">
        <v>18</v>
      </c>
      <c r="C32" s="9">
        <f>+[1]Sheet1!C32</f>
        <v>1028775</v>
      </c>
      <c r="D32" s="9">
        <f>+[1]Sheet1!D32</f>
        <v>1023746</v>
      </c>
      <c r="E32" s="9">
        <f>+[1]Sheet1!E32</f>
        <v>0</v>
      </c>
      <c r="F32" s="9">
        <f>+[1]Sheet1!F32</f>
        <v>0</v>
      </c>
      <c r="G32" s="9">
        <f>+[1]Sheet1!G32</f>
        <v>0</v>
      </c>
      <c r="H32" s="9">
        <f>+C32+D32+E32+F32+G32</f>
        <v>2052521</v>
      </c>
    </row>
    <row r="33" spans="1:8" x14ac:dyDescent="0.2">
      <c r="A33" s="20">
        <v>71</v>
      </c>
      <c r="B33" s="19" t="s">
        <v>17</v>
      </c>
      <c r="C33" s="9">
        <f>+[1]Sheet1!C33</f>
        <v>2069244</v>
      </c>
      <c r="D33" s="9">
        <f>+[1]Sheet1!D33</f>
        <v>0</v>
      </c>
      <c r="E33" s="9">
        <f>+[1]Sheet1!E33</f>
        <v>0</v>
      </c>
      <c r="F33" s="9">
        <f>+[1]Sheet1!F33</f>
        <v>5556713</v>
      </c>
      <c r="G33" s="9">
        <f>+[1]Sheet1!G33</f>
        <v>0</v>
      </c>
      <c r="H33" s="9">
        <f>+C33+D33+E33+F33+G33</f>
        <v>7625957</v>
      </c>
    </row>
    <row r="34" spans="1:8" x14ac:dyDescent="0.2">
      <c r="A34" s="20">
        <v>81</v>
      </c>
      <c r="B34" s="19" t="s">
        <v>16</v>
      </c>
      <c r="C34" s="9">
        <f>+[1]Sheet1!C34</f>
        <v>40000</v>
      </c>
      <c r="D34" s="9">
        <f>+[1]Sheet1!D34</f>
        <v>0</v>
      </c>
      <c r="E34" s="9">
        <f>+[1]Sheet1!E34</f>
        <v>0</v>
      </c>
      <c r="F34" s="9">
        <f>+[1]Sheet1!F34</f>
        <v>0</v>
      </c>
      <c r="G34" s="9">
        <f>+[1]Sheet1!G34</f>
        <v>0</v>
      </c>
      <c r="H34" s="9">
        <f>+C34+D34+E34+F34+G34</f>
        <v>40000</v>
      </c>
    </row>
    <row r="35" spans="1:8" x14ac:dyDescent="0.2">
      <c r="A35" s="20">
        <v>95</v>
      </c>
      <c r="B35" s="19" t="s">
        <v>15</v>
      </c>
      <c r="C35" s="9">
        <f>+[1]Sheet1!C35</f>
        <v>220000</v>
      </c>
      <c r="D35" s="9">
        <f>+[1]Sheet1!D35</f>
        <v>0</v>
      </c>
      <c r="E35" s="9">
        <f>+[1]Sheet1!E35</f>
        <v>0</v>
      </c>
      <c r="F35" s="9">
        <f>+[1]Sheet1!F35</f>
        <v>0</v>
      </c>
      <c r="G35" s="9">
        <f>+[1]Sheet1!G35</f>
        <v>0</v>
      </c>
      <c r="H35" s="9">
        <f>+C35+D35+E35+F35+G35</f>
        <v>220000</v>
      </c>
    </row>
    <row r="36" spans="1:8" x14ac:dyDescent="0.2">
      <c r="A36" s="20">
        <v>99</v>
      </c>
      <c r="B36" s="19" t="s">
        <v>14</v>
      </c>
      <c r="C36" s="9">
        <f>+[1]Sheet1!C36</f>
        <v>252935</v>
      </c>
      <c r="D36" s="9">
        <f>+[1]Sheet1!D36</f>
        <v>0</v>
      </c>
      <c r="E36" s="9">
        <f>+[1]Sheet1!E36</f>
        <v>0</v>
      </c>
      <c r="F36" s="9">
        <f>+[1]Sheet1!F36</f>
        <v>0</v>
      </c>
      <c r="G36" s="9">
        <f>+[1]Sheet1!G36</f>
        <v>0</v>
      </c>
      <c r="H36" s="9">
        <f>+C36+D36+E36+F36+G36</f>
        <v>252935</v>
      </c>
    </row>
    <row r="37" spans="1:8" x14ac:dyDescent="0.2">
      <c r="A37" s="6" t="s">
        <v>13</v>
      </c>
      <c r="B37" s="6"/>
      <c r="C37" s="4">
        <f>SUM(C17:C36)</f>
        <v>159840741</v>
      </c>
      <c r="D37" s="4">
        <f>SUM(D17:D36)</f>
        <v>16281416</v>
      </c>
      <c r="E37" s="4">
        <f>SUM(E17:E36)</f>
        <v>426720</v>
      </c>
      <c r="F37" s="4">
        <f>SUM(F17:F36)</f>
        <v>5556713</v>
      </c>
      <c r="G37" s="4">
        <f>SUM(G17:G36)</f>
        <v>0</v>
      </c>
      <c r="H37" s="4">
        <f>SUM(H17:H36)</f>
        <v>182105590</v>
      </c>
    </row>
    <row r="38" spans="1:8" x14ac:dyDescent="0.2">
      <c r="A38" s="2"/>
      <c r="B38" s="2"/>
      <c r="C38" s="9"/>
      <c r="D38" s="9"/>
      <c r="E38" s="9"/>
      <c r="F38" s="9"/>
      <c r="G38" s="9"/>
      <c r="H38" s="8"/>
    </row>
    <row r="39" spans="1:8" x14ac:dyDescent="0.2">
      <c r="A39" s="2" t="s">
        <v>12</v>
      </c>
      <c r="B39" s="2"/>
      <c r="C39" s="9"/>
      <c r="D39" s="9"/>
      <c r="E39" s="9"/>
      <c r="F39" s="9"/>
      <c r="G39" s="9"/>
      <c r="H39" s="8"/>
    </row>
    <row r="40" spans="1:8" x14ac:dyDescent="0.2">
      <c r="A40" s="18">
        <v>7915</v>
      </c>
      <c r="B40" s="2" t="s">
        <v>11</v>
      </c>
      <c r="C40" s="12">
        <f>+[1]Sheet1!C40</f>
        <v>0</v>
      </c>
      <c r="D40" s="12">
        <f>+[1]Sheet1!D40</f>
        <v>0</v>
      </c>
      <c r="E40" s="12">
        <f>+[1]Sheet1!E40</f>
        <v>0</v>
      </c>
      <c r="F40" s="12">
        <f>+[1]Sheet1!F40</f>
        <v>4500000</v>
      </c>
      <c r="G40" s="12">
        <f>+[1]Sheet1!G40</f>
        <v>0</v>
      </c>
      <c r="H40" s="12">
        <f>+C40+D40+E40+F40+G40</f>
        <v>4500000</v>
      </c>
    </row>
    <row r="41" spans="1:8" x14ac:dyDescent="0.2">
      <c r="A41" s="18">
        <v>8911</v>
      </c>
      <c r="B41" s="2" t="s">
        <v>10</v>
      </c>
      <c r="C41" s="9">
        <f>+[1]Sheet1!C41</f>
        <v>-4500000</v>
      </c>
      <c r="D41" s="9">
        <f>+[1]Sheet1!D41</f>
        <v>0</v>
      </c>
      <c r="E41" s="9">
        <f>+[1]Sheet1!E41</f>
        <v>0</v>
      </c>
      <c r="F41" s="9">
        <f>+[1]Sheet1!F41</f>
        <v>0</v>
      </c>
      <c r="G41" s="9">
        <f>+[1]Sheet1!G41</f>
        <v>0</v>
      </c>
      <c r="H41" s="9">
        <f>+C41+D41+E41+F41+G41</f>
        <v>-4500000</v>
      </c>
    </row>
    <row r="42" spans="1:8" x14ac:dyDescent="0.2">
      <c r="A42" s="2"/>
      <c r="B42" s="2"/>
      <c r="C42" s="9"/>
      <c r="D42" s="9"/>
      <c r="E42" s="9"/>
      <c r="F42" s="9"/>
      <c r="G42" s="9"/>
      <c r="H42" s="8"/>
    </row>
    <row r="43" spans="1:8" x14ac:dyDescent="0.2">
      <c r="A43" s="6" t="s">
        <v>9</v>
      </c>
      <c r="B43" s="6"/>
      <c r="C43" s="4">
        <f>SUM(C40:C41)</f>
        <v>-4500000</v>
      </c>
      <c r="D43" s="4">
        <f>SUM(D40:D41)</f>
        <v>0</v>
      </c>
      <c r="E43" s="4">
        <f>SUM(E40:E41)</f>
        <v>0</v>
      </c>
      <c r="F43" s="4">
        <f>SUM(F40:F41)</f>
        <v>4500000</v>
      </c>
      <c r="G43" s="4">
        <f>SUM(G40:G41)</f>
        <v>0</v>
      </c>
      <c r="H43" s="4">
        <f>SUM(H40:H41)</f>
        <v>0</v>
      </c>
    </row>
    <row r="44" spans="1:8" x14ac:dyDescent="0.2">
      <c r="A44" s="2" t="s">
        <v>8</v>
      </c>
      <c r="B44" s="2"/>
      <c r="C44" s="9"/>
      <c r="D44" s="9"/>
      <c r="E44" s="9"/>
      <c r="F44" s="9"/>
      <c r="G44" s="9"/>
      <c r="H44" s="8"/>
    </row>
    <row r="45" spans="1:8" x14ac:dyDescent="0.2">
      <c r="A45" s="2"/>
      <c r="B45" s="2"/>
      <c r="C45" s="9"/>
      <c r="D45" s="9"/>
      <c r="E45" s="9"/>
      <c r="F45" s="9"/>
      <c r="G45" s="9"/>
      <c r="H45" s="8"/>
    </row>
    <row r="46" spans="1:8" x14ac:dyDescent="0.2">
      <c r="A46" s="17" t="s">
        <v>7</v>
      </c>
      <c r="B46" s="17"/>
      <c r="C46" s="16"/>
      <c r="D46" s="16"/>
      <c r="E46" s="16"/>
      <c r="F46" s="16"/>
      <c r="G46" s="16"/>
      <c r="H46" s="15"/>
    </row>
    <row r="47" spans="1:8" x14ac:dyDescent="0.2">
      <c r="A47" s="13" t="s">
        <v>6</v>
      </c>
      <c r="B47" s="13"/>
      <c r="C47" s="14"/>
      <c r="D47" s="14"/>
      <c r="E47" s="14"/>
      <c r="F47" s="14"/>
      <c r="G47" s="14"/>
      <c r="H47" s="14"/>
    </row>
    <row r="48" spans="1:8" x14ac:dyDescent="0.2">
      <c r="A48" s="13" t="s">
        <v>5</v>
      </c>
      <c r="B48" s="13"/>
      <c r="C48" s="12">
        <f>+C15-C37+C43</f>
        <v>0</v>
      </c>
      <c r="D48" s="12">
        <f>+D15-D37+D43</f>
        <v>0</v>
      </c>
      <c r="E48" s="12">
        <f>+E15-E37+E43</f>
        <v>-42754</v>
      </c>
      <c r="F48" s="12">
        <f>+F15-F37+F43</f>
        <v>-948543</v>
      </c>
      <c r="G48" s="12">
        <f>+G15-G37+G43</f>
        <v>5000</v>
      </c>
      <c r="H48" s="12">
        <f>+H15-H37+H43</f>
        <v>-986297</v>
      </c>
    </row>
    <row r="49" spans="1:8" x14ac:dyDescent="0.2">
      <c r="C49" s="2"/>
      <c r="D49" s="2"/>
      <c r="E49" s="2"/>
      <c r="F49" s="2"/>
      <c r="G49" s="2"/>
    </row>
    <row r="50" spans="1:8" x14ac:dyDescent="0.2">
      <c r="A50" s="11" t="s">
        <v>3</v>
      </c>
      <c r="B50" s="2" t="s">
        <v>2</v>
      </c>
      <c r="C50" s="2"/>
      <c r="D50" s="2"/>
      <c r="E50" s="2"/>
      <c r="F50" s="2"/>
      <c r="G50" s="2"/>
    </row>
    <row r="51" spans="1:8" x14ac:dyDescent="0.2">
      <c r="A51" s="2"/>
      <c r="B51" s="10" t="s">
        <v>4</v>
      </c>
      <c r="C51" s="9">
        <f>+[1]Sheet1!C51</f>
        <v>28000000</v>
      </c>
      <c r="D51" s="9">
        <f>+[1]Sheet1!D51</f>
        <v>0</v>
      </c>
      <c r="E51" s="9">
        <f>+[1]Sheet1!E51</f>
        <v>266164.03999999998</v>
      </c>
      <c r="F51" s="9">
        <f>+[1]Sheet1!F51</f>
        <v>1251961.5899999999</v>
      </c>
      <c r="G51" s="9">
        <f>+[1]Sheet1!G51</f>
        <v>4029392.5999999978</v>
      </c>
      <c r="H51" s="8">
        <f>SUM(C51:G51)</f>
        <v>33547518.229999997</v>
      </c>
    </row>
    <row r="52" spans="1:8" x14ac:dyDescent="0.2">
      <c r="A52" s="2"/>
      <c r="B52" s="2"/>
      <c r="C52" s="2"/>
      <c r="D52" s="2"/>
      <c r="E52" s="2"/>
      <c r="F52" s="2"/>
      <c r="G52" s="2"/>
    </row>
    <row r="53" spans="1:8" x14ac:dyDescent="0.2">
      <c r="A53" s="7" t="s">
        <v>3</v>
      </c>
      <c r="B53" s="6" t="s">
        <v>2</v>
      </c>
      <c r="C53" s="2"/>
      <c r="D53" s="2"/>
      <c r="E53" s="2"/>
      <c r="F53" s="2"/>
      <c r="G53" s="2"/>
    </row>
    <row r="54" spans="1:8" x14ac:dyDescent="0.2">
      <c r="A54" s="6"/>
      <c r="B54" s="5" t="s">
        <v>1</v>
      </c>
      <c r="C54" s="4">
        <f>+C51+C48</f>
        <v>28000000</v>
      </c>
      <c r="D54" s="4">
        <f>+D51+D48</f>
        <v>0</v>
      </c>
      <c r="E54" s="4">
        <f>+E51+E48</f>
        <v>223410.03999999998</v>
      </c>
      <c r="F54" s="4">
        <f>+F51+F48</f>
        <v>303418.58999999985</v>
      </c>
      <c r="G54" s="4">
        <f>+G51+G48</f>
        <v>4034392.5999999978</v>
      </c>
      <c r="H54" s="4">
        <f>+H51+H48</f>
        <v>32561221.229999997</v>
      </c>
    </row>
    <row r="55" spans="1:8" x14ac:dyDescent="0.2">
      <c r="A55" s="6"/>
      <c r="B55" s="5"/>
      <c r="C55" s="4"/>
      <c r="D55" s="4"/>
      <c r="E55" s="4"/>
      <c r="F55" s="4"/>
      <c r="G55" s="4"/>
      <c r="H55" s="4"/>
    </row>
    <row r="57" spans="1:8" x14ac:dyDescent="0.2">
      <c r="A57" s="3" t="s">
        <v>0</v>
      </c>
      <c r="B57" s="3"/>
      <c r="C57" s="3"/>
      <c r="D57" s="3"/>
      <c r="E57" s="3"/>
      <c r="F57" s="3"/>
      <c r="G57" s="3"/>
      <c r="H57" s="3"/>
    </row>
    <row r="58" spans="1:8" x14ac:dyDescent="0.2">
      <c r="A58" s="2"/>
      <c r="B58" s="2"/>
      <c r="C58" s="2"/>
      <c r="D58" s="2"/>
      <c r="E58" s="2"/>
      <c r="F58" s="2"/>
      <c r="G58" s="2"/>
    </row>
    <row r="59" spans="1:8" x14ac:dyDescent="0.2">
      <c r="A59" s="2"/>
      <c r="B59" s="2"/>
      <c r="C59" s="2"/>
      <c r="D59" s="2"/>
      <c r="E59" s="2"/>
      <c r="F59" s="2"/>
      <c r="G59" s="2"/>
    </row>
    <row r="60" spans="1:8" x14ac:dyDescent="0.2">
      <c r="A60" s="2"/>
      <c r="B60" s="2"/>
      <c r="C60" s="2"/>
      <c r="D60" s="2"/>
      <c r="E60" s="2"/>
      <c r="F60" s="2"/>
      <c r="G60" s="2"/>
    </row>
    <row r="61" spans="1:8" x14ac:dyDescent="0.2">
      <c r="A61" s="2"/>
      <c r="B61" s="2"/>
      <c r="C61" s="2"/>
      <c r="D61" s="2"/>
      <c r="E61" s="2"/>
      <c r="F61" s="2"/>
      <c r="G61" s="2"/>
    </row>
    <row r="62" spans="1:8" x14ac:dyDescent="0.2">
      <c r="A62" s="2"/>
      <c r="B62" s="2"/>
      <c r="C62" s="2"/>
      <c r="D62" s="2"/>
      <c r="E62" s="2"/>
      <c r="F62" s="2"/>
      <c r="G62" s="2"/>
    </row>
    <row r="63" spans="1:8" x14ac:dyDescent="0.2">
      <c r="A63" s="2"/>
      <c r="B63" s="2"/>
      <c r="C63" s="2"/>
      <c r="D63" s="2"/>
      <c r="E63" s="2"/>
      <c r="F63" s="2"/>
      <c r="G63" s="2"/>
    </row>
    <row r="64" spans="1:8" x14ac:dyDescent="0.2">
      <c r="A64" s="2"/>
      <c r="B64" s="2"/>
      <c r="C64" s="2"/>
      <c r="D64" s="2"/>
      <c r="E64" s="2"/>
      <c r="F64" s="2"/>
      <c r="G64" s="2"/>
    </row>
    <row r="65" spans="1:7" x14ac:dyDescent="0.2">
      <c r="A65" s="2"/>
      <c r="B65" s="2"/>
      <c r="C65" s="2"/>
      <c r="D65" s="2"/>
      <c r="E65" s="2"/>
      <c r="F65" s="2"/>
      <c r="G65" s="2"/>
    </row>
    <row r="66" spans="1:7" x14ac:dyDescent="0.2">
      <c r="A66" s="2"/>
      <c r="B66" s="2"/>
      <c r="C66" s="2"/>
      <c r="D66" s="2"/>
      <c r="E66" s="2"/>
      <c r="F66" s="2"/>
      <c r="G66" s="2"/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x14ac:dyDescent="0.2">
      <c r="A70" s="2"/>
      <c r="B70" s="2"/>
      <c r="C70" s="2"/>
      <c r="D70" s="2"/>
      <c r="E70" s="2"/>
      <c r="F70" s="2"/>
      <c r="G70" s="2"/>
    </row>
    <row r="71" spans="1:7" x14ac:dyDescent="0.2">
      <c r="A71" s="2"/>
      <c r="B71" s="2"/>
      <c r="C71" s="2"/>
      <c r="D71" s="2"/>
      <c r="E71" s="2"/>
      <c r="F71" s="2"/>
      <c r="G71" s="2"/>
    </row>
    <row r="72" spans="1:7" x14ac:dyDescent="0.2">
      <c r="A72" s="2"/>
      <c r="B72" s="2"/>
      <c r="C72" s="2"/>
      <c r="D72" s="2"/>
      <c r="E72" s="2"/>
      <c r="F72" s="2"/>
      <c r="G72" s="2"/>
    </row>
    <row r="73" spans="1:7" x14ac:dyDescent="0.2">
      <c r="A73" s="2"/>
      <c r="B73" s="2"/>
      <c r="C73" s="2"/>
      <c r="D73" s="2"/>
      <c r="E73" s="2"/>
      <c r="F73" s="2"/>
      <c r="G73" s="2"/>
    </row>
    <row r="74" spans="1:7" x14ac:dyDescent="0.2">
      <c r="A74" s="2"/>
      <c r="B74" s="2"/>
      <c r="C74" s="2"/>
      <c r="D74" s="2"/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/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</sheetData>
  <mergeCells count="4">
    <mergeCell ref="A57:H57"/>
    <mergeCell ref="A1:H1"/>
    <mergeCell ref="A2:H2"/>
    <mergeCell ref="A3:H3"/>
  </mergeCells>
  <printOptions horizontalCentered="1"/>
  <pageMargins left="0.25" right="0.42" top="0.49" bottom="0.81" header="0.5" footer="0.4"/>
  <pageSetup scale="92" orientation="portrait" useFirstPageNumber="1" horizontalDpi="300" verticalDpi="300" r:id="rId1"/>
  <headerFooter alignWithMargins="0">
    <oddFooter>&amp;L&amp;"Times New Roman,Italic"&amp;8&amp;A&amp;CPage &amp;P&amp;R&amp;8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Budget</vt:lpstr>
    </vt:vector>
  </TitlesOfParts>
  <Company>Weslaco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MANNY</dc:creator>
  <cp:lastModifiedBy>MARTINEZ, MANNY</cp:lastModifiedBy>
  <dcterms:created xsi:type="dcterms:W3CDTF">2016-08-30T15:34:39Z</dcterms:created>
  <dcterms:modified xsi:type="dcterms:W3CDTF">2016-08-30T15:48:00Z</dcterms:modified>
</cp:coreProperties>
</file>