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15" windowHeight="9465" tabRatio="599" activeTab="0"/>
  </bookViews>
  <sheets>
    <sheet name="Official Budget" sheetId="1" r:id="rId1"/>
  </sheets>
  <definedNames>
    <definedName name="_11___Instructional">#REF!</definedName>
    <definedName name="_13___Staff_Development">#REF!</definedName>
    <definedName name="_22___Instr._Resources___Media">#REF!</definedName>
    <definedName name="_23___School_Administration">#REF!</definedName>
    <definedName name="_31___Guidance___Counseling">#REF!</definedName>
    <definedName name="_32___Social_Services">#REF!</definedName>
    <definedName name="_33___Health_Services">#REF!</definedName>
    <definedName name="_34___Pupil_Transportation">#REF!</definedName>
    <definedName name="_35___Food_Service">#REF!</definedName>
    <definedName name="_36___Co_Curricular">#REF!</definedName>
    <definedName name="_53___Data_Processing">#REF!</definedName>
    <definedName name="_61___Ancillary_Services">#REF!</definedName>
    <definedName name="Airport">#REF!</definedName>
    <definedName name="Beatrice_Garza_Intermediate_School">#REF!</definedName>
    <definedName name="Budget_Year_1997_98">#REF!</definedName>
    <definedName name="BUDGET97" localSheetId="0" hidden="1">{#N/A,#N/A,FALSE,"Revenues Comparison";#N/A,#N/A,FALSE,"Graph - Revenues by Object";#N/A,#N/A,FALSE,"Graph -11 yr Revenues by Source";#N/A,#N/A,FALSE,"Expenditures by Functions";#N/A,#N/A,FALSE,"Expenditures by Object";#N/A,#N/A,FALSE,"Per Student ADA";#N/A,#N/A,FALSE,"Graph Expenditues by Function";#N/A,#N/A,FALSE,"Graph - Exp. by Func. (debt)";#N/A,#N/A,FALSE,"Graph by Func.  Proposed only";#N/A,#N/A,FALSE,"Graph by func - prop all";#N/A,#N/A,FALSE,"Graph - Tax Rate";#N/A,#N/A,FALSE,"Graph - Tax Rate";#N/A,#N/A,FALSE,"Graph - 10 yr tax rate";#N/A,#N/A,FALSE,"Graph - 11yr property values";#N/A,#N/A,FALSE,"Gifted &amp; Talented";#N/A,#N/A,FALSE,"Vocational";#N/A,#N/A,FALSE,"Special Education";#N/A,#N/A,FALSE,"State Compensatory";#N/A,#N/A,FALSE,"Bilingual Education";#N/A,#N/A,FALSE,"TITLE 1 REGULAR";#N/A,#N/A,FALSE,"TITLE 1 MIGRANT";#N/A,#N/A,FALSE,"DRUG FREE SCHOOLS";#N/A,#N/A,FALSE,"Basic Allocation"}</definedName>
    <definedName name="BUDGET97" hidden="1">{#N/A,#N/A,FALSE,"Revenues Comparison";#N/A,#N/A,FALSE,"Graph - Revenues by Object";#N/A,#N/A,FALSE,"Graph -11 yr Revenues by Source";#N/A,#N/A,FALSE,"Expenditures by Functions";#N/A,#N/A,FALSE,"Expenditures by Object";#N/A,#N/A,FALSE,"Per Student ADA";#N/A,#N/A,FALSE,"Graph Expenditues by Function";#N/A,#N/A,FALSE,"Graph - Exp. by Func. (debt)";#N/A,#N/A,FALSE,"Graph by Func.  Proposed only";#N/A,#N/A,FALSE,"Graph by func - prop all";#N/A,#N/A,FALSE,"Graph - Tax Rate";#N/A,#N/A,FALSE,"Graph - Tax Rate";#N/A,#N/A,FALSE,"Graph - 10 yr tax rate";#N/A,#N/A,FALSE,"Graph - 11yr property values";#N/A,#N/A,FALSE,"Gifted &amp; Talented";#N/A,#N/A,FALSE,"Vocational";#N/A,#N/A,FALSE,"Special Education";#N/A,#N/A,FALSE,"State Compensatory";#N/A,#N/A,FALSE,"Bilingual Education";#N/A,#N/A,FALSE,"TITLE 1 REGULAR";#N/A,#N/A,FALSE,"TITLE 1 MIGRANT";#N/A,#N/A,FALSE,"DRUG FREE SCHOOLS";#N/A,#N/A,FALSE,"Basic Allocation"}</definedName>
    <definedName name="Central">#REF!</definedName>
    <definedName name="Cleckler_Heald">#REF!</definedName>
    <definedName name="Cuellar">#REF!</definedName>
    <definedName name="F._D._Roosevelt">#REF!</definedName>
    <definedName name="Horton">#REF!</definedName>
    <definedName name="Louise_Black">#REF!</definedName>
    <definedName name="Margo">#REF!</definedName>
    <definedName name="Mary_Hoge_Academy">#REF!</definedName>
    <definedName name="Memorial">#REF!</definedName>
    <definedName name="North_Bridge">#REF!</definedName>
    <definedName name="Per_Student_Cost____General_Fund">#REF!</definedName>
    <definedName name="print" localSheetId="0">#REF!,#REF!,#REF!</definedName>
    <definedName name="print">#REF!,#REF!,#REF!</definedName>
    <definedName name="Rico">#REF!</definedName>
    <definedName name="Sam_Houston">#REF!</definedName>
    <definedName name="School">#REF!</definedName>
    <definedName name="South_Palm_Gardens">#REF!</definedName>
    <definedName name="Stephen_F._Austin_Early_Childhood_Center">#REF!</definedName>
    <definedName name="TOTAL">#REF!</definedName>
    <definedName name="Total_cost_includes__All_General_Fund_only____the_following_functions">#REF!</definedName>
    <definedName name="Weslaco_High_School">#REF!</definedName>
    <definedName name="WESLACO_INDEPENDENT_SCHOOL_DISTRICT">#REF!</definedName>
    <definedName name="wrn.budget97." localSheetId="0" hidden="1">{#N/A,#N/A,FALSE,"Revenues Comparison";#N/A,#N/A,FALSE,"Graph - Revenues by Object";#N/A,#N/A,FALSE,"Graph -11 yr Revenues by Source";#N/A,#N/A,FALSE,"Expenditures by Functions";#N/A,#N/A,FALSE,"Expenditures by Object";#N/A,#N/A,FALSE,"Per Student ADA";#N/A,#N/A,FALSE,"Graph Expenditues by Function";#N/A,#N/A,FALSE,"Graph - Exp. by Func. (debt)";#N/A,#N/A,FALSE,"Graph by Func.  Proposed only";#N/A,#N/A,FALSE,"Graph by func - prop all";#N/A,#N/A,FALSE,"Graph - Tax Rate";#N/A,#N/A,FALSE,"Graph - Tax Rate";#N/A,#N/A,FALSE,"Graph - 10 yr tax rate";#N/A,#N/A,FALSE,"Graph - 11yr property values";#N/A,#N/A,FALSE,"Gifted &amp; Talented";#N/A,#N/A,FALSE,"Vocational";#N/A,#N/A,FALSE,"Special Education";#N/A,#N/A,FALSE,"State Compensatory";#N/A,#N/A,FALSE,"Bilingual Education";#N/A,#N/A,FALSE,"TITLE 1 REGULAR";#N/A,#N/A,FALSE,"TITLE 1 MIGRANT";#N/A,#N/A,FALSE,"DRUG FREE SCHOOLS";#N/A,#N/A,FALSE,"Food Service";#N/A,#N/A,FALSE,"Basic Allocation";#N/A,#N/A,FALSE,"Idea b Formula";#N/A,#N/A,FALSE,"BAND";#N/A,#N/A,FALSE,"Idea B Preschool";#N/A,#N/A,FALSE,"Vocational Ed. Basic Grant";#N/A,#N/A,FALSE,"Technology Grant";#N/A,#N/A,FALSE,"Pregnancy Ed. &amp; Parenting";#N/A,#N/A,FALSE,"Idea B Preschool (2)";#N/A,#N/A,FALSE,"Even Start";#N/A,#N/A,FALSE,"Debt Service";#N/A,#N/A,FALSE,"Capital Projects";#N/A,#N/A,FALSE,"Athletics";#N/A,#N/A,FALSE,"Math Science";#N/A,#N/A,FALSE,"Title 6"}</definedName>
    <definedName name="wrn.budget97." hidden="1">{#N/A,#N/A,FALSE,"Revenues Comparison";#N/A,#N/A,FALSE,"Graph - Revenues by Object";#N/A,#N/A,FALSE,"Graph -11 yr Revenues by Source";#N/A,#N/A,FALSE,"Expenditures by Functions";#N/A,#N/A,FALSE,"Expenditures by Object";#N/A,#N/A,FALSE,"Per Student ADA";#N/A,#N/A,FALSE,"Graph Expenditues by Function";#N/A,#N/A,FALSE,"Graph - Exp. by Func. (debt)";#N/A,#N/A,FALSE,"Graph by Func.  Proposed only";#N/A,#N/A,FALSE,"Graph by func - prop all";#N/A,#N/A,FALSE,"Graph - Tax Rate";#N/A,#N/A,FALSE,"Graph - Tax Rate";#N/A,#N/A,FALSE,"Graph - 10 yr tax rate";#N/A,#N/A,FALSE,"Graph - 11yr property values";#N/A,#N/A,FALSE,"Gifted &amp; Talented";#N/A,#N/A,FALSE,"Vocational";#N/A,#N/A,FALSE,"Special Education";#N/A,#N/A,FALSE,"State Compensatory";#N/A,#N/A,FALSE,"Bilingual Education";#N/A,#N/A,FALSE,"TITLE 1 REGULAR";#N/A,#N/A,FALSE,"TITLE 1 MIGRANT";#N/A,#N/A,FALSE,"DRUG FREE SCHOOLS";#N/A,#N/A,FALSE,"Food Service";#N/A,#N/A,FALSE,"Basic Allocation";#N/A,#N/A,FALSE,"Idea b Formula";#N/A,#N/A,FALSE,"BAND";#N/A,#N/A,FALSE,"Idea B Preschool";#N/A,#N/A,FALSE,"Vocational Ed. Basic Grant";#N/A,#N/A,FALSE,"Technology Grant";#N/A,#N/A,FALSE,"Pregnancy Ed. &amp; Parenting";#N/A,#N/A,FALSE,"Idea B Preschool (2)";#N/A,#N/A,FALSE,"Even Start";#N/A,#N/A,FALSE,"Debt Service";#N/A,#N/A,FALSE,"Capital Projects";#N/A,#N/A,FALSE,"Athletics";#N/A,#N/A,FALSE,"Math Science";#N/A,#N/A,FALSE,"Title 6"}</definedName>
  </definedNames>
  <calcPr fullCalcOnLoad="1"/>
</workbook>
</file>

<file path=xl/sharedStrings.xml><?xml version="1.0" encoding="utf-8"?>
<sst xmlns="http://schemas.openxmlformats.org/spreadsheetml/2006/main" count="62" uniqueCount="55">
  <si>
    <t>WESLACO INDEPENDENT SCHOOL DISTRICT</t>
  </si>
  <si>
    <t>Debt</t>
  </si>
  <si>
    <t>Capital</t>
  </si>
  <si>
    <t>20/30</t>
  </si>
  <si>
    <t>Special</t>
  </si>
  <si>
    <t>Revenue</t>
  </si>
  <si>
    <t>Service</t>
  </si>
  <si>
    <t>Projects</t>
  </si>
  <si>
    <t>Memorandum</t>
  </si>
  <si>
    <t>Fund</t>
  </si>
  <si>
    <t>Totals</t>
  </si>
  <si>
    <t>Debt Services</t>
  </si>
  <si>
    <t>Official Budget</t>
  </si>
  <si>
    <t>General</t>
  </si>
  <si>
    <t>(Federal)</t>
  </si>
  <si>
    <t>(State)</t>
  </si>
  <si>
    <t>Local Revenue</t>
  </si>
  <si>
    <t>State Revenue</t>
  </si>
  <si>
    <t>Federal Revenue</t>
  </si>
  <si>
    <t>TOTAL REVENUES</t>
  </si>
  <si>
    <t>Instruction</t>
  </si>
  <si>
    <t>Instruc. Resour. &amp; Media</t>
  </si>
  <si>
    <t>Curriculum &amp; Staff Dev.</t>
  </si>
  <si>
    <t>Instructional Administration</t>
  </si>
  <si>
    <t>School Administration</t>
  </si>
  <si>
    <t>Guidance &amp; Counseling</t>
  </si>
  <si>
    <t>Social Work Services</t>
  </si>
  <si>
    <t>Health Services</t>
  </si>
  <si>
    <t>Pupil Transportation</t>
  </si>
  <si>
    <t>Food Services</t>
  </si>
  <si>
    <t>Cocurricular</t>
  </si>
  <si>
    <t>General Administration</t>
  </si>
  <si>
    <t>Plant Maint. &amp; Operations</t>
  </si>
  <si>
    <t>Security &amp; Monitoring</t>
  </si>
  <si>
    <t>Data Processing Services</t>
  </si>
  <si>
    <t>Community Services</t>
  </si>
  <si>
    <t>Facilities Acquis. &amp; Constr.</t>
  </si>
  <si>
    <t>Juvenile Alt. Ed.</t>
  </si>
  <si>
    <t>TOTAL EXPENDITURES</t>
  </si>
  <si>
    <t>OTHER RESOURCES &amp; USES</t>
  </si>
  <si>
    <t>Transfers In</t>
  </si>
  <si>
    <t>Transfers Out</t>
  </si>
  <si>
    <t>Total Other Resources &amp; Uses</t>
  </si>
  <si>
    <t xml:space="preserve">  </t>
  </si>
  <si>
    <t>Excess (Deficiency) of  Revenues</t>
  </si>
  <si>
    <t xml:space="preserve">  &amp; Other Resources Over </t>
  </si>
  <si>
    <t xml:space="preserve">  Expenditures &amp; Other Uses</t>
  </si>
  <si>
    <t>0100</t>
  </si>
  <si>
    <t>Estimated Fund Balance</t>
  </si>
  <si>
    <t>Fund*</t>
  </si>
  <si>
    <t>*Special Revenue and Capital Project Funds are for Information Purposes Only</t>
  </si>
  <si>
    <t>Other Intergovernmental</t>
  </si>
  <si>
    <t>Budget Year 2013-2014</t>
  </si>
  <si>
    <t>September 1, 2013</t>
  </si>
  <si>
    <t>August 31, 2014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</si>
</sst>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_(* #,##0_);_(* \(#,##0\);_(* &quot;-&quot;??_);_(@_)"/>
    <numFmt numFmtId="166" formatCode="_(* #,##0.0_);_(* \(#,##0.0\);_(* &quot;-&quot;??_);_(@_)"/>
    <numFmt numFmtId="167" formatCode="_(&quot;$&quot;* #,##0.0_);_(&quot;$&quot;* \(#,##0.0\);_(&quot;$&quot;* &quot;-&quot;_);_(@_)"/>
    <numFmt numFmtId="168" formatCode="_(* #,##0.0_);_(* \(#,##0.0\);_(* &quot;-&quot;_);_(@_)"/>
    <numFmt numFmtId="169" formatCode="_(* #,##0.0_);_(* \(#,##0.0\);_(* &quot;-&quot;?_);_(@_)"/>
    <numFmt numFmtId="170" formatCode="_(&quot;$&quot;* #,##0.0_);_(&quot;$&quot;* \(#,##0.0\);_(&quot;$&quot;* &quot;-&quot;??_);_(@_)"/>
    <numFmt numFmtId="171" formatCode="&quot;$&quot;#,##0"/>
    <numFmt numFmtId="172" formatCode="00000"/>
    <numFmt numFmtId="173" formatCode="0.00_);\(0.00\)"/>
    <numFmt numFmtId="174" formatCode="0.0000"/>
    <numFmt numFmtId="175" formatCode="[$-409]dddd\,\ mmmm\ dd\,\ yyyy"/>
    <numFmt numFmtId="176" formatCode="[$-409]h:mm:ss\ AM/PM"/>
    <numFmt numFmtId="177" formatCode="#,###.00;\-#,###.00;0.00"/>
    <numFmt numFmtId="178" formatCode="0.0000%"/>
  </numFmts>
  <fonts count="4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2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2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right"/>
    </xf>
    <xf numFmtId="0" fontId="0" fillId="33" borderId="0" xfId="0" applyFont="1" applyFill="1" applyAlignment="1">
      <alignment/>
    </xf>
    <xf numFmtId="41" fontId="0" fillId="34" borderId="0" xfId="0" applyNumberFormat="1" applyFont="1" applyFill="1" applyAlignment="1">
      <alignment/>
    </xf>
    <xf numFmtId="41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 quotePrefix="1">
      <alignment/>
    </xf>
    <xf numFmtId="15" fontId="0" fillId="0" borderId="0" xfId="0" applyNumberFormat="1" applyFont="1" applyAlignment="1" quotePrefix="1">
      <alignment/>
    </xf>
    <xf numFmtId="0" fontId="0" fillId="35" borderId="0" xfId="0" applyFont="1" applyFill="1" applyAlignment="1">
      <alignment/>
    </xf>
    <xf numFmtId="42" fontId="0" fillId="35" borderId="0" xfId="0" applyNumberFormat="1" applyFont="1" applyFill="1" applyAlignment="1">
      <alignment/>
    </xf>
    <xf numFmtId="0" fontId="0" fillId="35" borderId="0" xfId="0" applyFont="1" applyFill="1" applyAlignment="1" quotePrefix="1">
      <alignment/>
    </xf>
    <xf numFmtId="15" fontId="0" fillId="35" borderId="0" xfId="0" applyNumberFormat="1" applyFont="1" applyFill="1" applyAlignment="1" quotePrefix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SheetLayoutView="100" zoomScalePageLayoutView="0" workbookViewId="0" topLeftCell="A1">
      <selection activeCell="A11" sqref="A11"/>
    </sheetView>
  </sheetViews>
  <sheetFormatPr defaultColWidth="9.33203125" defaultRowHeight="12.75"/>
  <cols>
    <col min="1" max="1" width="5.16015625" style="0" customWidth="1"/>
    <col min="2" max="2" width="22.66015625" style="0" bestFit="1" customWidth="1"/>
    <col min="3" max="3" width="15.5" style="0" bestFit="1" customWidth="1"/>
    <col min="4" max="4" width="14.16015625" style="0" bestFit="1" customWidth="1"/>
    <col min="5" max="5" width="12.33203125" style="0" bestFit="1" customWidth="1"/>
    <col min="6" max="6" width="13" style="0" bestFit="1" customWidth="1"/>
    <col min="7" max="7" width="13.5" style="0" bestFit="1" customWidth="1"/>
    <col min="8" max="8" width="15.5" style="0" bestFit="1" customWidth="1"/>
    <col min="9" max="9" width="15" style="0" customWidth="1"/>
    <col min="10" max="10" width="12.5" style="0" bestFit="1" customWidth="1"/>
    <col min="11" max="11" width="11.5" style="0" bestFit="1" customWidth="1"/>
    <col min="12" max="12" width="10" style="0" bestFit="1" customWidth="1"/>
    <col min="13" max="13" width="10.5" style="0" bestFit="1" customWidth="1"/>
  </cols>
  <sheetData>
    <row r="1" spans="1:8" ht="12.75">
      <c r="A1" s="24" t="s">
        <v>0</v>
      </c>
      <c r="B1" s="24"/>
      <c r="C1" s="24"/>
      <c r="D1" s="24"/>
      <c r="E1" s="24"/>
      <c r="F1" s="24"/>
      <c r="G1" s="24"/>
      <c r="H1" s="24"/>
    </row>
    <row r="2" spans="1:8" ht="12.75">
      <c r="A2" s="25" t="s">
        <v>12</v>
      </c>
      <c r="B2" s="25"/>
      <c r="C2" s="25"/>
      <c r="D2" s="25"/>
      <c r="E2" s="25"/>
      <c r="F2" s="25"/>
      <c r="G2" s="25"/>
      <c r="H2" s="25"/>
    </row>
    <row r="3" spans="1:8" ht="12.75">
      <c r="A3" s="25" t="s">
        <v>52</v>
      </c>
      <c r="B3" s="25"/>
      <c r="C3" s="25"/>
      <c r="D3" s="25"/>
      <c r="E3" s="25"/>
      <c r="F3" s="25"/>
      <c r="G3" s="25"/>
      <c r="H3" s="25"/>
    </row>
    <row r="4" spans="1:7" ht="12.75">
      <c r="A4" s="2"/>
      <c r="B4" s="2"/>
      <c r="C4" s="2"/>
      <c r="D4" s="2"/>
      <c r="E4" s="2"/>
      <c r="F4" s="2"/>
      <c r="G4" s="2"/>
    </row>
    <row r="5" spans="1:8" ht="12.75">
      <c r="A5" s="2"/>
      <c r="B5" s="2"/>
      <c r="C5" s="8">
        <v>10</v>
      </c>
      <c r="D5" s="8" t="s">
        <v>3</v>
      </c>
      <c r="E5" s="8">
        <v>40</v>
      </c>
      <c r="F5" s="8">
        <v>50</v>
      </c>
      <c r="G5" s="8">
        <v>60</v>
      </c>
      <c r="H5" s="9"/>
    </row>
    <row r="6" spans="1:8" ht="12.75">
      <c r="A6" s="2"/>
      <c r="B6" s="2"/>
      <c r="C6" s="8"/>
      <c r="D6" s="8" t="s">
        <v>4</v>
      </c>
      <c r="E6" s="8" t="s">
        <v>4</v>
      </c>
      <c r="F6" s="8" t="s">
        <v>1</v>
      </c>
      <c r="G6" s="8" t="s">
        <v>2</v>
      </c>
      <c r="H6" s="9"/>
    </row>
    <row r="7" spans="1:8" ht="12.75">
      <c r="A7" s="2"/>
      <c r="B7" s="2"/>
      <c r="C7" s="8" t="s">
        <v>13</v>
      </c>
      <c r="D7" s="8" t="s">
        <v>5</v>
      </c>
      <c r="E7" s="8" t="s">
        <v>5</v>
      </c>
      <c r="F7" s="8" t="s">
        <v>6</v>
      </c>
      <c r="G7" s="8" t="s">
        <v>7</v>
      </c>
      <c r="H7" s="8" t="s">
        <v>8</v>
      </c>
    </row>
    <row r="8" spans="1:8" ht="12.75">
      <c r="A8" s="2"/>
      <c r="B8" s="2"/>
      <c r="C8" s="8" t="s">
        <v>9</v>
      </c>
      <c r="D8" s="8" t="s">
        <v>49</v>
      </c>
      <c r="E8" s="8" t="s">
        <v>49</v>
      </c>
      <c r="F8" s="8" t="s">
        <v>9</v>
      </c>
      <c r="G8" s="8" t="s">
        <v>49</v>
      </c>
      <c r="H8" s="8" t="s">
        <v>10</v>
      </c>
    </row>
    <row r="9" spans="1:8" ht="12.75">
      <c r="A9" s="2"/>
      <c r="B9" s="2"/>
      <c r="C9" s="9"/>
      <c r="D9" s="8" t="s">
        <v>14</v>
      </c>
      <c r="E9" s="8" t="s">
        <v>15</v>
      </c>
      <c r="F9" s="9"/>
      <c r="G9" s="9"/>
      <c r="H9" s="9"/>
    </row>
    <row r="10" spans="1:7" ht="12.75">
      <c r="A10" s="2"/>
      <c r="B10" s="2"/>
      <c r="C10" s="2"/>
      <c r="D10" s="3"/>
      <c r="E10" s="3"/>
      <c r="F10" s="2"/>
      <c r="G10" s="2"/>
    </row>
    <row r="11" spans="1:14" ht="12.75">
      <c r="A11" s="2">
        <v>5700</v>
      </c>
      <c r="B11" s="2" t="s">
        <v>16</v>
      </c>
      <c r="C11" s="7">
        <v>22290977</v>
      </c>
      <c r="D11" s="7">
        <v>0</v>
      </c>
      <c r="E11" s="7">
        <v>429948</v>
      </c>
      <c r="F11" s="7">
        <v>79776</v>
      </c>
      <c r="G11" s="7">
        <v>0</v>
      </c>
      <c r="H11" s="7">
        <f>SUM(C11:G11)</f>
        <v>22800701</v>
      </c>
      <c r="J11" s="7"/>
      <c r="K11" s="7"/>
      <c r="L11" s="7"/>
      <c r="M11" s="7"/>
      <c r="N11" s="7"/>
    </row>
    <row r="12" spans="1:14" ht="12.75">
      <c r="A12" s="2">
        <v>5800</v>
      </c>
      <c r="B12" s="2" t="s">
        <v>17</v>
      </c>
      <c r="C12" s="1">
        <v>120095634</v>
      </c>
      <c r="D12" s="1">
        <v>0</v>
      </c>
      <c r="E12" s="1">
        <v>0</v>
      </c>
      <c r="F12" s="1">
        <v>98297</v>
      </c>
      <c r="G12" s="1">
        <v>0</v>
      </c>
      <c r="H12" s="1">
        <f>SUM(C12:G12)</f>
        <v>120193931</v>
      </c>
      <c r="J12" s="1"/>
      <c r="K12" s="1"/>
      <c r="L12" s="1"/>
      <c r="M12" s="1"/>
      <c r="N12" s="1"/>
    </row>
    <row r="13" spans="1:14" ht="12.75">
      <c r="A13" s="2">
        <v>5900</v>
      </c>
      <c r="B13" s="2" t="s">
        <v>18</v>
      </c>
      <c r="C13" s="1">
        <v>12493591</v>
      </c>
      <c r="D13" s="1">
        <v>16172424</v>
      </c>
      <c r="E13" s="1">
        <v>0</v>
      </c>
      <c r="F13" s="1">
        <v>0</v>
      </c>
      <c r="G13" s="1">
        <v>0</v>
      </c>
      <c r="H13" s="1">
        <f>SUM(C13:G13)</f>
        <v>28666015</v>
      </c>
      <c r="J13" s="1"/>
      <c r="K13" s="1"/>
      <c r="L13" s="1"/>
      <c r="M13" s="1"/>
      <c r="N13" s="1"/>
    </row>
    <row r="14" spans="1:8" ht="12.75">
      <c r="A14" s="2"/>
      <c r="B14" s="2"/>
      <c r="C14" s="5"/>
      <c r="D14" s="5"/>
      <c r="E14" s="5"/>
      <c r="F14" s="5"/>
      <c r="G14" s="5"/>
      <c r="H14" s="1"/>
    </row>
    <row r="15" spans="1:9" ht="12.75">
      <c r="A15" s="19" t="s">
        <v>19</v>
      </c>
      <c r="B15" s="19"/>
      <c r="C15" s="20">
        <f aca="true" t="shared" si="0" ref="C15:H15">SUM(C11:C14)</f>
        <v>154880202</v>
      </c>
      <c r="D15" s="20">
        <f t="shared" si="0"/>
        <v>16172424</v>
      </c>
      <c r="E15" s="20">
        <f t="shared" si="0"/>
        <v>429948</v>
      </c>
      <c r="F15" s="20">
        <f t="shared" si="0"/>
        <v>178073</v>
      </c>
      <c r="G15" s="20">
        <f t="shared" si="0"/>
        <v>0</v>
      </c>
      <c r="H15" s="20">
        <f t="shared" si="0"/>
        <v>171660647</v>
      </c>
      <c r="I15" s="1"/>
    </row>
    <row r="16" spans="1:7" ht="12.75">
      <c r="A16" s="2"/>
      <c r="B16" s="2"/>
      <c r="C16" s="2"/>
      <c r="D16" s="2"/>
      <c r="E16" s="2"/>
      <c r="F16" s="2"/>
      <c r="G16" s="2"/>
    </row>
    <row r="17" spans="1:14" ht="12.75">
      <c r="A17" s="10">
        <v>11</v>
      </c>
      <c r="B17" s="2" t="s">
        <v>20</v>
      </c>
      <c r="C17" s="7">
        <v>82453564</v>
      </c>
      <c r="D17" s="7">
        <v>7832712</v>
      </c>
      <c r="E17" s="7">
        <v>180497</v>
      </c>
      <c r="F17" s="7">
        <v>0</v>
      </c>
      <c r="G17" s="7">
        <v>0</v>
      </c>
      <c r="H17" s="4">
        <f aca="true" t="shared" si="1" ref="H17:H24">+C17+D17+E17+F17+G17</f>
        <v>90466773</v>
      </c>
      <c r="J17" s="7"/>
      <c r="K17" s="7"/>
      <c r="L17" s="7"/>
      <c r="M17" s="7"/>
      <c r="N17" s="7"/>
    </row>
    <row r="18" spans="1:14" ht="12.75">
      <c r="A18" s="10">
        <v>12</v>
      </c>
      <c r="B18" s="2" t="s">
        <v>21</v>
      </c>
      <c r="C18" s="1">
        <v>2243812</v>
      </c>
      <c r="D18" s="1">
        <v>1105318</v>
      </c>
      <c r="E18" s="1">
        <v>0</v>
      </c>
      <c r="F18" s="1">
        <v>0</v>
      </c>
      <c r="G18" s="1">
        <v>0</v>
      </c>
      <c r="H18" s="5">
        <f t="shared" si="1"/>
        <v>3349130</v>
      </c>
      <c r="J18" s="1"/>
      <c r="K18" s="1"/>
      <c r="L18" s="1"/>
      <c r="M18" s="1"/>
      <c r="N18" s="1"/>
    </row>
    <row r="19" spans="1:14" ht="12.75">
      <c r="A19" s="10">
        <v>13</v>
      </c>
      <c r="B19" s="2" t="s">
        <v>22</v>
      </c>
      <c r="C19" s="1">
        <v>3097638</v>
      </c>
      <c r="D19" s="1">
        <v>2471177</v>
      </c>
      <c r="E19" s="1">
        <v>0</v>
      </c>
      <c r="F19" s="1">
        <v>0</v>
      </c>
      <c r="G19" s="1">
        <v>0</v>
      </c>
      <c r="H19" s="5">
        <f t="shared" si="1"/>
        <v>5568815</v>
      </c>
      <c r="J19" s="1"/>
      <c r="K19" s="1"/>
      <c r="L19" s="1"/>
      <c r="M19" s="1"/>
      <c r="N19" s="1"/>
    </row>
    <row r="20" spans="1:14" ht="12.75">
      <c r="A20" s="10">
        <v>21</v>
      </c>
      <c r="B20" s="2" t="s">
        <v>23</v>
      </c>
      <c r="C20" s="1">
        <v>1325135</v>
      </c>
      <c r="D20" s="1">
        <v>665782</v>
      </c>
      <c r="E20" s="1">
        <v>0</v>
      </c>
      <c r="F20" s="1">
        <v>0</v>
      </c>
      <c r="G20" s="1">
        <v>0</v>
      </c>
      <c r="H20" s="5">
        <f t="shared" si="1"/>
        <v>1990917</v>
      </c>
      <c r="J20" s="1"/>
      <c r="K20" s="1"/>
      <c r="L20" s="1"/>
      <c r="M20" s="1"/>
      <c r="N20" s="1"/>
    </row>
    <row r="21" spans="1:14" ht="12.75">
      <c r="A21" s="10">
        <v>23</v>
      </c>
      <c r="B21" s="2" t="s">
        <v>24</v>
      </c>
      <c r="C21" s="1">
        <v>5063560</v>
      </c>
      <c r="D21" s="1">
        <v>98858</v>
      </c>
      <c r="E21" s="1">
        <v>200</v>
      </c>
      <c r="F21" s="1">
        <v>0</v>
      </c>
      <c r="G21" s="1">
        <v>0</v>
      </c>
      <c r="H21" s="5">
        <f t="shared" si="1"/>
        <v>5162618</v>
      </c>
      <c r="J21" s="1"/>
      <c r="K21" s="1"/>
      <c r="L21" s="1"/>
      <c r="M21" s="1"/>
      <c r="N21" s="1"/>
    </row>
    <row r="22" spans="1:14" ht="12.75">
      <c r="A22" s="10">
        <v>31</v>
      </c>
      <c r="B22" s="6" t="s">
        <v>25</v>
      </c>
      <c r="C22" s="1">
        <v>4824472</v>
      </c>
      <c r="D22" s="1">
        <v>1339003</v>
      </c>
      <c r="E22" s="1">
        <v>0</v>
      </c>
      <c r="F22" s="1">
        <v>0</v>
      </c>
      <c r="G22" s="1">
        <v>0</v>
      </c>
      <c r="H22" s="5">
        <f t="shared" si="1"/>
        <v>6163475</v>
      </c>
      <c r="J22" s="1"/>
      <c r="K22" s="1"/>
      <c r="L22" s="1"/>
      <c r="M22" s="1"/>
      <c r="N22" s="1"/>
    </row>
    <row r="23" spans="1:14" ht="12.75">
      <c r="A23" s="10">
        <v>32</v>
      </c>
      <c r="B23" s="6" t="s">
        <v>26</v>
      </c>
      <c r="C23" s="1">
        <v>856270</v>
      </c>
      <c r="D23" s="1">
        <v>879710</v>
      </c>
      <c r="E23" s="1">
        <v>0</v>
      </c>
      <c r="F23" s="1">
        <v>0</v>
      </c>
      <c r="G23" s="1">
        <v>0</v>
      </c>
      <c r="H23" s="5">
        <f t="shared" si="1"/>
        <v>1735980</v>
      </c>
      <c r="J23" s="1"/>
      <c r="K23" s="1"/>
      <c r="L23" s="1"/>
      <c r="M23" s="1"/>
      <c r="N23" s="1"/>
    </row>
    <row r="24" spans="1:14" ht="12.75">
      <c r="A24" s="10">
        <v>33</v>
      </c>
      <c r="B24" s="6" t="s">
        <v>27</v>
      </c>
      <c r="C24" s="1">
        <v>1283730</v>
      </c>
      <c r="D24" s="1">
        <v>764508</v>
      </c>
      <c r="E24" s="1">
        <v>0</v>
      </c>
      <c r="F24" s="1">
        <v>0</v>
      </c>
      <c r="G24" s="1">
        <v>0</v>
      </c>
      <c r="H24" s="5">
        <f t="shared" si="1"/>
        <v>2048238</v>
      </c>
      <c r="J24" s="1"/>
      <c r="K24" s="1"/>
      <c r="L24" s="1"/>
      <c r="M24" s="1"/>
      <c r="N24" s="1"/>
    </row>
    <row r="25" spans="1:14" ht="12.75">
      <c r="A25" s="10">
        <v>34</v>
      </c>
      <c r="B25" s="6" t="s">
        <v>28</v>
      </c>
      <c r="C25" s="1">
        <v>3876354</v>
      </c>
      <c r="D25" s="1">
        <v>0</v>
      </c>
      <c r="E25" s="1">
        <v>0</v>
      </c>
      <c r="F25" s="1">
        <v>0</v>
      </c>
      <c r="G25" s="1">
        <v>0</v>
      </c>
      <c r="H25" s="5">
        <f aca="true" t="shared" si="2" ref="H25:H32">+C25+D25+E25+F25+G25</f>
        <v>3876354</v>
      </c>
      <c r="J25" s="1"/>
      <c r="K25" s="1"/>
      <c r="L25" s="1"/>
      <c r="M25" s="1"/>
      <c r="N25" s="1"/>
    </row>
    <row r="26" spans="1:14" ht="12.75">
      <c r="A26" s="10">
        <v>35</v>
      </c>
      <c r="B26" s="6" t="s">
        <v>29</v>
      </c>
      <c r="C26" s="1">
        <v>11491324</v>
      </c>
      <c r="D26" s="1">
        <v>0</v>
      </c>
      <c r="E26" s="1">
        <v>0</v>
      </c>
      <c r="F26" s="1">
        <v>0</v>
      </c>
      <c r="G26" s="1">
        <v>0</v>
      </c>
      <c r="H26" s="5">
        <f t="shared" si="2"/>
        <v>11491324</v>
      </c>
      <c r="J26" s="1"/>
      <c r="K26" s="1"/>
      <c r="L26" s="1"/>
      <c r="M26" s="1"/>
      <c r="N26" s="1"/>
    </row>
    <row r="27" spans="1:14" ht="12.75">
      <c r="A27" s="10">
        <v>36</v>
      </c>
      <c r="B27" s="6" t="s">
        <v>30</v>
      </c>
      <c r="C27" s="1">
        <v>5764908</v>
      </c>
      <c r="D27" s="1">
        <v>0</v>
      </c>
      <c r="E27" s="1">
        <v>288575</v>
      </c>
      <c r="F27" s="1">
        <v>0</v>
      </c>
      <c r="G27" s="1">
        <v>0</v>
      </c>
      <c r="H27" s="5">
        <f t="shared" si="2"/>
        <v>6053483</v>
      </c>
      <c r="J27" s="1"/>
      <c r="K27" s="1"/>
      <c r="L27" s="1"/>
      <c r="M27" s="1"/>
      <c r="N27" s="1"/>
    </row>
    <row r="28" spans="1:14" ht="12.75">
      <c r="A28" s="10">
        <v>41</v>
      </c>
      <c r="B28" s="6" t="s">
        <v>31</v>
      </c>
      <c r="C28" s="1">
        <v>4658829</v>
      </c>
      <c r="D28" s="1">
        <v>0</v>
      </c>
      <c r="E28" s="1">
        <v>0</v>
      </c>
      <c r="F28" s="1">
        <v>0</v>
      </c>
      <c r="G28" s="1">
        <v>0</v>
      </c>
      <c r="H28" s="5">
        <f t="shared" si="2"/>
        <v>4658829</v>
      </c>
      <c r="J28" s="1"/>
      <c r="K28" s="1"/>
      <c r="L28" s="1"/>
      <c r="M28" s="1"/>
      <c r="N28" s="1"/>
    </row>
    <row r="29" spans="1:14" ht="12.75">
      <c r="A29" s="10">
        <v>51</v>
      </c>
      <c r="B29" s="6" t="s">
        <v>32</v>
      </c>
      <c r="C29" s="1">
        <v>18805859</v>
      </c>
      <c r="D29" s="1">
        <v>1000</v>
      </c>
      <c r="E29" s="1">
        <v>0</v>
      </c>
      <c r="F29" s="1">
        <v>0</v>
      </c>
      <c r="G29" s="1">
        <v>0</v>
      </c>
      <c r="H29" s="5">
        <f t="shared" si="2"/>
        <v>18806859</v>
      </c>
      <c r="J29" s="1"/>
      <c r="K29" s="1"/>
      <c r="L29" s="1"/>
      <c r="M29" s="1"/>
      <c r="N29" s="1"/>
    </row>
    <row r="30" spans="1:14" ht="12.75">
      <c r="A30" s="10">
        <v>52</v>
      </c>
      <c r="B30" s="6" t="s">
        <v>33</v>
      </c>
      <c r="C30" s="1">
        <v>2449997</v>
      </c>
      <c r="D30" s="1">
        <v>0</v>
      </c>
      <c r="E30" s="1">
        <v>0</v>
      </c>
      <c r="F30" s="1">
        <v>0</v>
      </c>
      <c r="G30" s="1">
        <v>0</v>
      </c>
      <c r="H30" s="5">
        <f t="shared" si="2"/>
        <v>2449997</v>
      </c>
      <c r="J30" s="1"/>
      <c r="K30" s="1"/>
      <c r="L30" s="1"/>
      <c r="M30" s="1"/>
      <c r="N30" s="1"/>
    </row>
    <row r="31" spans="1:14" ht="12.75">
      <c r="A31" s="10">
        <v>53</v>
      </c>
      <c r="B31" s="6" t="s">
        <v>34</v>
      </c>
      <c r="C31" s="1">
        <v>2008765</v>
      </c>
      <c r="D31" s="1">
        <v>0</v>
      </c>
      <c r="E31" s="1">
        <v>0</v>
      </c>
      <c r="F31" s="1">
        <v>0</v>
      </c>
      <c r="G31" s="1">
        <v>0</v>
      </c>
      <c r="H31" s="5">
        <f t="shared" si="2"/>
        <v>2008765</v>
      </c>
      <c r="J31" s="1"/>
      <c r="K31" s="1"/>
      <c r="L31" s="1"/>
      <c r="M31" s="1"/>
      <c r="N31" s="1"/>
    </row>
    <row r="32" spans="1:14" ht="12.75">
      <c r="A32" s="10">
        <v>61</v>
      </c>
      <c r="B32" s="6" t="s">
        <v>35</v>
      </c>
      <c r="C32" s="1">
        <v>855852</v>
      </c>
      <c r="D32" s="1">
        <v>1014356</v>
      </c>
      <c r="E32" s="1">
        <v>0</v>
      </c>
      <c r="F32" s="1">
        <v>0</v>
      </c>
      <c r="G32" s="1">
        <v>0</v>
      </c>
      <c r="H32" s="5">
        <f t="shared" si="2"/>
        <v>1870208</v>
      </c>
      <c r="J32" s="1"/>
      <c r="K32" s="1"/>
      <c r="L32" s="1"/>
      <c r="M32" s="1"/>
      <c r="N32" s="1"/>
    </row>
    <row r="33" spans="1:14" ht="12.75">
      <c r="A33" s="10">
        <v>71</v>
      </c>
      <c r="B33" s="6" t="s">
        <v>11</v>
      </c>
      <c r="C33" s="1">
        <v>1281214</v>
      </c>
      <c r="D33" s="1">
        <v>0</v>
      </c>
      <c r="E33" s="1">
        <v>0</v>
      </c>
      <c r="F33" s="1">
        <v>6301603</v>
      </c>
      <c r="G33" s="1">
        <v>0</v>
      </c>
      <c r="H33" s="5">
        <f>+C33+D33+E33+F33+G33</f>
        <v>7582817</v>
      </c>
      <c r="J33" s="1"/>
      <c r="K33" s="1"/>
      <c r="L33" s="1"/>
      <c r="M33" s="1"/>
      <c r="N33" s="1"/>
    </row>
    <row r="34" spans="1:14" ht="12.75">
      <c r="A34" s="10">
        <v>81</v>
      </c>
      <c r="B34" s="6" t="s">
        <v>36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5">
        <f>+C34+D34+E34+F34+G34</f>
        <v>0</v>
      </c>
      <c r="J34" s="1"/>
      <c r="K34" s="1"/>
      <c r="L34" s="1"/>
      <c r="M34" s="1"/>
      <c r="N34" s="1"/>
    </row>
    <row r="35" spans="1:14" ht="12.75">
      <c r="A35" s="10">
        <v>95</v>
      </c>
      <c r="B35" s="6" t="s">
        <v>37</v>
      </c>
      <c r="C35" s="1">
        <v>220000</v>
      </c>
      <c r="D35" s="1">
        <v>0</v>
      </c>
      <c r="E35" s="1">
        <v>0</v>
      </c>
      <c r="F35" s="1">
        <v>0</v>
      </c>
      <c r="G35" s="1">
        <v>0</v>
      </c>
      <c r="H35" s="5">
        <f>+C35+D35+E35+F35+G35</f>
        <v>220000</v>
      </c>
      <c r="J35" s="1"/>
      <c r="K35" s="1"/>
      <c r="L35" s="1"/>
      <c r="M35" s="1"/>
      <c r="N35" s="1"/>
    </row>
    <row r="36" spans="1:14" ht="12.75">
      <c r="A36" s="10">
        <v>99</v>
      </c>
      <c r="B36" s="6" t="s">
        <v>51</v>
      </c>
      <c r="C36" s="1">
        <v>226271</v>
      </c>
      <c r="D36" s="1">
        <v>0</v>
      </c>
      <c r="E36" s="1">
        <v>0</v>
      </c>
      <c r="F36" s="1">
        <v>0</v>
      </c>
      <c r="G36" s="1">
        <v>0</v>
      </c>
      <c r="H36" s="5">
        <f>+C36+D36+E36+F36+G36</f>
        <v>226271</v>
      </c>
      <c r="J36" s="1"/>
      <c r="K36" s="1"/>
      <c r="L36" s="1"/>
      <c r="M36" s="1"/>
      <c r="N36" s="1"/>
    </row>
    <row r="37" spans="1:8" ht="12.75">
      <c r="A37" s="19" t="s">
        <v>38</v>
      </c>
      <c r="B37" s="19"/>
      <c r="C37" s="20">
        <f aca="true" t="shared" si="3" ref="C37:H37">SUM(C17:C36)</f>
        <v>152787554</v>
      </c>
      <c r="D37" s="20">
        <f t="shared" si="3"/>
        <v>16172424</v>
      </c>
      <c r="E37" s="20">
        <f t="shared" si="3"/>
        <v>469272</v>
      </c>
      <c r="F37" s="20">
        <f t="shared" si="3"/>
        <v>6301603</v>
      </c>
      <c r="G37" s="20">
        <f t="shared" si="3"/>
        <v>0</v>
      </c>
      <c r="H37" s="20">
        <f t="shared" si="3"/>
        <v>175730853</v>
      </c>
    </row>
    <row r="38" spans="1:8" ht="12.75">
      <c r="A38" s="2"/>
      <c r="B38" s="2"/>
      <c r="C38" s="5"/>
      <c r="D38" s="5"/>
      <c r="E38" s="5"/>
      <c r="F38" s="5"/>
      <c r="G38" s="5"/>
      <c r="H38" s="1"/>
    </row>
    <row r="39" spans="1:8" ht="12.75">
      <c r="A39" s="2" t="s">
        <v>39</v>
      </c>
      <c r="B39" s="2"/>
      <c r="C39" s="5"/>
      <c r="D39" s="5"/>
      <c r="E39" s="5"/>
      <c r="F39" s="5"/>
      <c r="G39" s="5"/>
      <c r="H39" s="1"/>
    </row>
    <row r="40" spans="1:14" ht="12.75">
      <c r="A40" s="11">
        <v>7915</v>
      </c>
      <c r="B40" s="2" t="s">
        <v>40</v>
      </c>
      <c r="C40" s="7">
        <v>0</v>
      </c>
      <c r="D40" s="7">
        <v>0</v>
      </c>
      <c r="E40" s="7">
        <v>0</v>
      </c>
      <c r="F40" s="7">
        <v>6200000</v>
      </c>
      <c r="G40" s="7">
        <v>0</v>
      </c>
      <c r="H40" s="4">
        <f>+C40+D40+E40+F40+G40</f>
        <v>6200000</v>
      </c>
      <c r="J40" s="7"/>
      <c r="K40" s="7"/>
      <c r="L40" s="7"/>
      <c r="M40" s="7"/>
      <c r="N40" s="7"/>
    </row>
    <row r="41" spans="1:14" ht="12.75">
      <c r="A41" s="11">
        <v>8911</v>
      </c>
      <c r="B41" s="2" t="s">
        <v>41</v>
      </c>
      <c r="C41" s="1">
        <v>-6200000</v>
      </c>
      <c r="D41" s="1">
        <v>0</v>
      </c>
      <c r="E41" s="1">
        <v>0</v>
      </c>
      <c r="F41" s="1">
        <v>0</v>
      </c>
      <c r="G41" s="1">
        <v>0</v>
      </c>
      <c r="H41" s="5">
        <f>+C41+D41+E41+F41+G41</f>
        <v>-6200000</v>
      </c>
      <c r="J41" s="1"/>
      <c r="K41" s="1"/>
      <c r="L41" s="1"/>
      <c r="M41" s="1"/>
      <c r="N41" s="1"/>
    </row>
    <row r="42" spans="1:8" ht="12.75">
      <c r="A42" s="2"/>
      <c r="B42" s="2"/>
      <c r="C42" s="5"/>
      <c r="D42" s="5"/>
      <c r="E42" s="5"/>
      <c r="F42" s="5"/>
      <c r="G42" s="5"/>
      <c r="H42" s="1"/>
    </row>
    <row r="43" spans="1:8" ht="12.75">
      <c r="A43" s="19" t="s">
        <v>42</v>
      </c>
      <c r="B43" s="19"/>
      <c r="C43" s="20">
        <f aca="true" t="shared" si="4" ref="C43:H43">SUM(C40:C41)</f>
        <v>-6200000</v>
      </c>
      <c r="D43" s="20">
        <f t="shared" si="4"/>
        <v>0</v>
      </c>
      <c r="E43" s="20">
        <f t="shared" si="4"/>
        <v>0</v>
      </c>
      <c r="F43" s="20">
        <f t="shared" si="4"/>
        <v>6200000</v>
      </c>
      <c r="G43" s="20">
        <f t="shared" si="4"/>
        <v>0</v>
      </c>
      <c r="H43" s="20">
        <f t="shared" si="4"/>
        <v>0</v>
      </c>
    </row>
    <row r="44" spans="1:8" ht="12.75">
      <c r="A44" s="2" t="s">
        <v>43</v>
      </c>
      <c r="B44" s="2"/>
      <c r="C44" s="5"/>
      <c r="D44" s="5"/>
      <c r="E44" s="5"/>
      <c r="F44" s="5"/>
      <c r="G44" s="5"/>
      <c r="H44" s="1"/>
    </row>
    <row r="45" spans="1:8" ht="12.75">
      <c r="A45" s="2"/>
      <c r="B45" s="2"/>
      <c r="C45" s="5"/>
      <c r="D45" s="5"/>
      <c r="E45" s="5"/>
      <c r="F45" s="5"/>
      <c r="G45" s="5"/>
      <c r="H45" s="1"/>
    </row>
    <row r="46" spans="1:8" ht="12.75">
      <c r="A46" s="12" t="s">
        <v>44</v>
      </c>
      <c r="B46" s="12"/>
      <c r="C46" s="13"/>
      <c r="D46" s="13"/>
      <c r="E46" s="13"/>
      <c r="F46" s="13"/>
      <c r="G46" s="13"/>
      <c r="H46" s="14"/>
    </row>
    <row r="47" spans="1:8" ht="12.75">
      <c r="A47" s="15" t="s">
        <v>45</v>
      </c>
      <c r="B47" s="15"/>
      <c r="C47" s="16"/>
      <c r="D47" s="16"/>
      <c r="E47" s="16"/>
      <c r="F47" s="16"/>
      <c r="G47" s="16"/>
      <c r="H47" s="16"/>
    </row>
    <row r="48" spans="1:14" ht="12.75">
      <c r="A48" s="15" t="s">
        <v>46</v>
      </c>
      <c r="B48" s="15"/>
      <c r="C48" s="7">
        <v>-4107352</v>
      </c>
      <c r="D48" s="7">
        <v>0</v>
      </c>
      <c r="E48" s="7">
        <v>-39324</v>
      </c>
      <c r="F48" s="7">
        <v>76470</v>
      </c>
      <c r="G48" s="7">
        <v>0</v>
      </c>
      <c r="H48" s="4">
        <f>+H15-H37+H43</f>
        <v>-4070206</v>
      </c>
      <c r="J48" s="7"/>
      <c r="K48" s="7"/>
      <c r="L48" s="7"/>
      <c r="M48" s="7"/>
      <c r="N48" s="7"/>
    </row>
    <row r="49" spans="3:7" ht="12.75">
      <c r="C49" s="2"/>
      <c r="D49" s="2"/>
      <c r="E49" s="2"/>
      <c r="F49" s="2"/>
      <c r="G49" s="2"/>
    </row>
    <row r="50" spans="1:7" ht="12.75">
      <c r="A50" s="17" t="s">
        <v>47</v>
      </c>
      <c r="B50" s="2" t="s">
        <v>48</v>
      </c>
      <c r="C50" s="2"/>
      <c r="D50" s="2"/>
      <c r="E50" s="2"/>
      <c r="F50" s="2"/>
      <c r="G50" s="2"/>
    </row>
    <row r="51" spans="1:14" ht="12.75">
      <c r="A51" s="2"/>
      <c r="B51" s="18" t="s">
        <v>53</v>
      </c>
      <c r="C51" s="1">
        <v>25263904.21000002</v>
      </c>
      <c r="D51" s="1">
        <v>0</v>
      </c>
      <c r="E51" s="1">
        <v>201268.94000000006</v>
      </c>
      <c r="F51" s="1">
        <v>221919.29000000004</v>
      </c>
      <c r="G51" s="1">
        <v>2794856.5700000003</v>
      </c>
      <c r="H51" s="1">
        <f>SUM(C51:G51)</f>
        <v>28481949.01000002</v>
      </c>
      <c r="J51" s="1"/>
      <c r="K51" s="1"/>
      <c r="L51" s="1"/>
      <c r="M51" s="1"/>
      <c r="N51" s="1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1" t="s">
        <v>47</v>
      </c>
      <c r="B53" s="19" t="s">
        <v>48</v>
      </c>
      <c r="C53" s="2"/>
      <c r="D53" s="2"/>
      <c r="E53" s="2"/>
      <c r="F53" s="2"/>
      <c r="G53" s="2"/>
    </row>
    <row r="54" spans="1:8" ht="12.75">
      <c r="A54" s="19"/>
      <c r="B54" s="22" t="s">
        <v>54</v>
      </c>
      <c r="C54" s="20">
        <f aca="true" t="shared" si="5" ref="C54:H54">+C51+C48</f>
        <v>21156552.21000002</v>
      </c>
      <c r="D54" s="20">
        <f t="shared" si="5"/>
        <v>0</v>
      </c>
      <c r="E54" s="20">
        <f t="shared" si="5"/>
        <v>161944.94000000006</v>
      </c>
      <c r="F54" s="20">
        <f t="shared" si="5"/>
        <v>298389.29000000004</v>
      </c>
      <c r="G54" s="20">
        <f t="shared" si="5"/>
        <v>2794856.5700000003</v>
      </c>
      <c r="H54" s="20">
        <f t="shared" si="5"/>
        <v>24411743.01000002</v>
      </c>
    </row>
    <row r="55" spans="1:8" ht="12.75">
      <c r="A55" s="19"/>
      <c r="B55" s="22"/>
      <c r="C55" s="20"/>
      <c r="D55" s="20"/>
      <c r="E55" s="20"/>
      <c r="F55" s="20"/>
      <c r="G55" s="20"/>
      <c r="H55" s="20"/>
    </row>
    <row r="57" spans="1:8" ht="12.75">
      <c r="A57" s="23" t="s">
        <v>50</v>
      </c>
      <c r="B57" s="23"/>
      <c r="C57" s="23"/>
      <c r="D57" s="23"/>
      <c r="E57" s="23"/>
      <c r="F57" s="23"/>
      <c r="G57" s="23"/>
      <c r="H57" s="23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</sheetData>
  <sheetProtection/>
  <mergeCells count="4">
    <mergeCell ref="A57:H57"/>
    <mergeCell ref="A1:H1"/>
    <mergeCell ref="A2:H2"/>
    <mergeCell ref="A3:H3"/>
  </mergeCells>
  <printOptions horizontalCentered="1"/>
  <pageMargins left="0.25" right="0.42" top="0.49" bottom="0.81" header="0.5" footer="0.4"/>
  <pageSetup firstPageNumber="1" useFirstPageNumber="1" horizontalDpi="300" verticalDpi="300" orientation="portrait" scale="92" r:id="rId1"/>
  <headerFooter alignWithMargins="0">
    <oddFooter>&amp;L&amp;"Times New Roman,Italic"&amp;8&amp;A&amp;CPage &amp;P&amp;R&amp;8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96-97</dc:title>
  <dc:subject>All worksheets for Board Presentation</dc:subject>
  <dc:creator>FrancesGuzman</dc:creator>
  <cp:keywords/>
  <dc:description>This file contains all necessary worksheets for the board workshop on June 20, 1996</dc:description>
  <cp:lastModifiedBy>mmartine</cp:lastModifiedBy>
  <cp:lastPrinted>2014-12-20T17:23:30Z</cp:lastPrinted>
  <dcterms:created xsi:type="dcterms:W3CDTF">1997-06-18T17:41:52Z</dcterms:created>
  <dcterms:modified xsi:type="dcterms:W3CDTF">2014-12-20T18:28:22Z</dcterms:modified>
  <cp:category/>
  <cp:version/>
  <cp:contentType/>
  <cp:contentStatus/>
</cp:coreProperties>
</file>